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OneDrive\Desktop\"/>
    </mc:Choice>
  </mc:AlternateContent>
  <xr:revisionPtr revIDLastSave="0" documentId="13_ncr:1_{E4BF2DBD-1220-49C3-9E0A-743D535F0F62}" xr6:coauthVersionLast="45" xr6:coauthVersionMax="45" xr10:uidLastSave="{00000000-0000-0000-0000-000000000000}"/>
  <bookViews>
    <workbookView xWindow="-98" yWindow="-98" windowWidth="22695" windowHeight="14595" activeTab="4" xr2:uid="{00000000-000D-0000-FFFF-FFFF00000000}"/>
  </bookViews>
  <sheets>
    <sheet name="WK.31.08.20" sheetId="83" r:id="rId1"/>
    <sheet name="WK.07.09.20" sheetId="86" r:id="rId2"/>
    <sheet name="WK.14.09.20" sheetId="84" r:id="rId3"/>
    <sheet name="WK 21.09.20" sheetId="85" r:id="rId4"/>
    <sheet name="WK 28.09.20" sheetId="1" r:id="rId5"/>
    <sheet name="WK 05.10.20" sheetId="25" r:id="rId6"/>
    <sheet name="WK 12.10.20" sheetId="26" r:id="rId7"/>
    <sheet name="WK 19.10.20" sheetId="27" r:id="rId8"/>
    <sheet name="WK 26.10.20" sheetId="28" r:id="rId9"/>
    <sheet name="WK 02.11.20" sheetId="29" r:id="rId10"/>
    <sheet name="WK.09.11.20" sheetId="30" r:id="rId11"/>
    <sheet name="WK 16.11.20" sheetId="31" r:id="rId12"/>
    <sheet name="WK 23.11.20" sheetId="32" r:id="rId13"/>
    <sheet name="WK 30.11.20" sheetId="33" r:id="rId14"/>
    <sheet name="WK 07.12.20" sheetId="34" r:id="rId15"/>
    <sheet name="WK 14.12.20" sheetId="35" r:id="rId16"/>
    <sheet name="WK 21.12.20" sheetId="36" r:id="rId17"/>
    <sheet name="WK 28.12.20" sheetId="37" r:id="rId18"/>
    <sheet name="WK 04.01.21" sheetId="38" r:id="rId19"/>
    <sheet name="WK 11.01.21" sheetId="39" r:id="rId20"/>
    <sheet name="WK 18.01,21" sheetId="40" r:id="rId21"/>
    <sheet name="WK 25.01,21" sheetId="41" r:id="rId22"/>
    <sheet name="WK 01.02.21" sheetId="42" r:id="rId23"/>
    <sheet name="WK 08.02.21" sheetId="43" r:id="rId24"/>
    <sheet name="WK 15.02.21" sheetId="44" r:id="rId25"/>
    <sheet name="WK 22.02.21" sheetId="45" r:id="rId26"/>
    <sheet name="WK 01.03.21" sheetId="46" r:id="rId27"/>
    <sheet name="WK 08.03.2021" sheetId="47" r:id="rId28"/>
    <sheet name="WK 15.03.21" sheetId="48" r:id="rId29"/>
    <sheet name="WK 22.03.21" sheetId="49" r:id="rId30"/>
    <sheet name="WK 29.03.21" sheetId="50" r:id="rId31"/>
    <sheet name="WK 05.04.21" sheetId="51" r:id="rId32"/>
    <sheet name="WK 12.04.21" sheetId="52" r:id="rId33"/>
    <sheet name="WK.19.04.21" sheetId="53" r:id="rId34"/>
    <sheet name="WK 26.04.21" sheetId="54" r:id="rId35"/>
    <sheet name="WK 03.05.21" sheetId="55" r:id="rId36"/>
    <sheet name="WK 10.05.21" sheetId="56" r:id="rId37"/>
    <sheet name="WK 17.05.21" sheetId="57" r:id="rId38"/>
    <sheet name="WK 24.05.21" sheetId="58" r:id="rId39"/>
    <sheet name="WK 31.05.21" sheetId="59" r:id="rId40"/>
    <sheet name="WK 07.06.21" sheetId="60" r:id="rId41"/>
    <sheet name="WK 14.06.21" sheetId="61" r:id="rId42"/>
    <sheet name="WK 21.06.21" sheetId="62" r:id="rId43"/>
    <sheet name="WK 28.06.21" sheetId="63" r:id="rId44"/>
    <sheet name="WK 05.07.21" sheetId="64" r:id="rId45"/>
    <sheet name="WK 12.07.21" sheetId="65" r:id="rId46"/>
    <sheet name="WK 19.07.21" sheetId="66" r:id="rId47"/>
    <sheet name="WK 26.07.21" sheetId="67" r:id="rId48"/>
    <sheet name="WK 02.08.21" sheetId="68" r:id="rId49"/>
    <sheet name="WK 09.08.21" sheetId="69" r:id="rId50"/>
    <sheet name="WK 16.08.21" sheetId="70" r:id="rId51"/>
    <sheet name="WK 23.08.21" sheetId="71" r:id="rId52"/>
    <sheet name="WK 30.08.21" sheetId="72" r:id="rId53"/>
    <sheet name="Summary" sheetId="82" state="hidden" r:id="rId54"/>
    <sheet name="Drop Down Menus " sheetId="3" state="hidden" r:id="rId55"/>
  </sheets>
  <externalReferences>
    <externalReference r:id="rId56"/>
  </externalReferences>
  <definedNames>
    <definedName name="Dates">'Drop Down Menus '!$H$4:$H$5</definedName>
    <definedName name="dates2">'Drop Down Menus '!$H$4:$H$4</definedName>
    <definedName name="Events">'Drop Down Menus '!$A$10:$A$32</definedName>
    <definedName name="Events1">'[1]Drop Down Menus '!$A$9:$A$32</definedName>
    <definedName name="Landwork">'Drop Down Menus '!$E$4:$E$8</definedName>
    <definedName name="Landwork2">'[1]Drop Down Menus '!$L$4:$L$8</definedName>
    <definedName name="LC">'Drop Down Menus '!$A$5:$A$6</definedName>
    <definedName name="Long">'[1]Drop Down Menus '!$A$4:$A$6</definedName>
    <definedName name="Macro">'Drop Down Menus '!$J$5:$J$7</definedName>
    <definedName name="Macro1">'[1]Drop Down Menus '!$J$4:$J$7</definedName>
    <definedName name="_xlnm.Print_Area" localSheetId="22">'WK 01.02.21'!$A$1:$K$65</definedName>
    <definedName name="_xlnm.Print_Area" localSheetId="26">'WK 01.03.21'!$A$1:$K$66</definedName>
    <definedName name="_xlnm.Print_Area" localSheetId="9">'WK 02.11.20'!$A$1:$K$62</definedName>
    <definedName name="_xlnm.Print_Area" localSheetId="18">'WK 04.01.21'!$A$1:$K$68</definedName>
    <definedName name="_xlnm.Print_Area" localSheetId="5">'WK 05.10.20'!$A$1:$K$63</definedName>
    <definedName name="_xlnm.Print_Area" localSheetId="14">'WK 07.12.20'!$A$1:$K$65</definedName>
    <definedName name="_xlnm.Print_Area" localSheetId="23">'WK 08.02.21'!$A$1:$K$66</definedName>
    <definedName name="_xlnm.Print_Area" localSheetId="19">'WK 11.01.21'!$A$1:$K$66</definedName>
    <definedName name="_xlnm.Print_Area" localSheetId="6">'WK 12.10.20'!$A$1:$K$63</definedName>
    <definedName name="_xlnm.Print_Area" localSheetId="15">'WK 14.12.20'!$A$1:$K$64</definedName>
    <definedName name="_xlnm.Print_Area" localSheetId="24">'WK 15.02.21'!$A$1:$K$66</definedName>
    <definedName name="_xlnm.Print_Area" localSheetId="11">'WK 16.11.20'!$A$1:$K$65</definedName>
    <definedName name="_xlnm.Print_Area" localSheetId="20">'WK 18.01,21'!$A$1:$K$68</definedName>
    <definedName name="_xlnm.Print_Area" localSheetId="7">'WK 19.10.20'!$A$1:$K$62</definedName>
    <definedName name="_xlnm.Print_Area" localSheetId="16">'WK 21.12.20'!$A$1:$K$65</definedName>
    <definedName name="_xlnm.Print_Area" localSheetId="25">'WK 22.02.21'!$A$1:$K$66</definedName>
    <definedName name="_xlnm.Print_Area" localSheetId="12">'WK 23.11.20'!$A$1:$K$62</definedName>
    <definedName name="_xlnm.Print_Area" localSheetId="21">'WK 25.01,21'!$A$1:$K$66</definedName>
    <definedName name="_xlnm.Print_Area" localSheetId="8">'WK 26.10.20'!$A$1:$K$62</definedName>
    <definedName name="_xlnm.Print_Area" localSheetId="4">'WK 28.09.20'!$A$1:$K$64</definedName>
    <definedName name="_xlnm.Print_Area" localSheetId="17">'WK 28.12.20'!$A$1:$K$65</definedName>
    <definedName name="_xlnm.Print_Area" localSheetId="13">'WK 30.11.20'!$A$1:$K$62</definedName>
    <definedName name="_xlnm.Print_Area" localSheetId="10">'WK.09.11.20'!$A$1:$K$62</definedName>
    <definedName name="Week">'Drop Down Menus '!$H$4:$H$30</definedName>
    <definedName name="Week2">'Drop Down Menus '!$H$3:$H$30</definedName>
    <definedName name="Yes">'Drop Down Menus '!$C$5:$C$6</definedName>
    <definedName name="yn">'[1]Drop Down Menus '!$C$4:$C$6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2" l="1"/>
  <c r="B7" i="71"/>
  <c r="B7" i="70"/>
  <c r="B7" i="69"/>
  <c r="B7" i="68"/>
  <c r="B7" i="67"/>
  <c r="B7" i="66"/>
  <c r="B7" i="65"/>
  <c r="B7" i="64"/>
  <c r="B7" i="63"/>
  <c r="B7" i="62"/>
  <c r="B7" i="61"/>
  <c r="B7" i="60"/>
  <c r="B7" i="59"/>
  <c r="B7" i="58"/>
  <c r="B7" i="57"/>
  <c r="B7" i="56"/>
  <c r="B7" i="55"/>
  <c r="B7" i="54"/>
  <c r="B7" i="53"/>
  <c r="B7" i="52"/>
  <c r="B7" i="51"/>
  <c r="B7" i="50"/>
  <c r="B7" i="49"/>
  <c r="B7" i="48"/>
  <c r="B7" i="47"/>
  <c r="B7" i="46"/>
  <c r="B7" i="45"/>
  <c r="B7" i="44"/>
  <c r="B7" i="43"/>
  <c r="B7" i="42"/>
  <c r="B7" i="41"/>
  <c r="B7" i="40"/>
  <c r="B7" i="39"/>
  <c r="B7" i="38"/>
  <c r="B7" i="37"/>
  <c r="B7" i="36"/>
  <c r="B7" i="35"/>
  <c r="B7" i="34"/>
  <c r="B7" i="33"/>
  <c r="B7" i="32"/>
  <c r="B7" i="31"/>
  <c r="B7" i="30"/>
  <c r="B7" i="29"/>
  <c r="B7" i="28"/>
  <c r="B7" i="27"/>
  <c r="B7" i="1"/>
  <c r="B7" i="26"/>
  <c r="B7" i="25"/>
  <c r="B7" i="85"/>
  <c r="B7" i="84"/>
  <c r="B7" i="86"/>
  <c r="E8" i="86"/>
  <c r="E8" i="84" s="1"/>
  <c r="E8" i="85" s="1"/>
  <c r="E8" i="1" s="1"/>
  <c r="E8" i="25" s="1"/>
  <c r="E8" i="26" s="1"/>
  <c r="E8" i="27" s="1"/>
  <c r="E8" i="28" s="1"/>
  <c r="E8" i="29" s="1"/>
  <c r="E8" i="30" s="1"/>
  <c r="E8" i="31" s="1"/>
  <c r="E8" i="32" s="1"/>
  <c r="E8" i="33" s="1"/>
  <c r="E8" i="34" s="1"/>
  <c r="E8" i="35" s="1"/>
  <c r="E8" i="36" s="1"/>
  <c r="E8" i="37" s="1"/>
  <c r="E8" i="38" s="1"/>
  <c r="E8" i="39" s="1"/>
  <c r="E8" i="40" s="1"/>
  <c r="E8" i="41" s="1"/>
  <c r="E8" i="42" s="1"/>
  <c r="E8" i="43" s="1"/>
  <c r="E8" i="44" s="1"/>
  <c r="E8" i="45" s="1"/>
  <c r="E8" i="46" s="1"/>
  <c r="E8" i="47" s="1"/>
  <c r="E8" i="48" s="1"/>
  <c r="E8" i="49" s="1"/>
  <c r="E8" i="50" s="1"/>
  <c r="E8" i="51" s="1"/>
  <c r="E8" i="52" s="1"/>
  <c r="E8" i="53" s="1"/>
  <c r="E8" i="54" s="1"/>
  <c r="E8" i="55" s="1"/>
  <c r="E8" i="56" s="1"/>
  <c r="E8" i="57" s="1"/>
  <c r="E8" i="58" s="1"/>
  <c r="E8" i="59" s="1"/>
  <c r="E8" i="60" s="1"/>
  <c r="E8" i="61" s="1"/>
  <c r="E8" i="62" s="1"/>
  <c r="E8" i="63" s="1"/>
  <c r="E8" i="64" s="1"/>
  <c r="E8" i="65" s="1"/>
  <c r="E8" i="66" s="1"/>
  <c r="E8" i="67" s="1"/>
  <c r="E8" i="68" s="1"/>
  <c r="E8" i="69" s="1"/>
  <c r="E8" i="70" s="1"/>
  <c r="E8" i="71" s="1"/>
  <c r="E8" i="72" s="1"/>
  <c r="C8" i="85"/>
  <c r="C27" i="85"/>
  <c r="D27" i="85"/>
  <c r="E27" i="85"/>
  <c r="F27" i="85"/>
  <c r="G27" i="85"/>
  <c r="H27" i="85"/>
  <c r="I27" i="85"/>
  <c r="C38" i="85"/>
  <c r="C39" i="85"/>
  <c r="C40" i="85"/>
  <c r="C41" i="85"/>
  <c r="C8" i="84"/>
  <c r="C8" i="1"/>
  <c r="C8" i="25"/>
  <c r="C8" i="26"/>
  <c r="C8" i="27"/>
  <c r="C8" i="28"/>
  <c r="C8" i="29"/>
  <c r="C8" i="30"/>
  <c r="C8" i="31"/>
  <c r="C8" i="32"/>
  <c r="C8" i="33"/>
  <c r="C8" i="34"/>
  <c r="C8" i="35"/>
  <c r="C8" i="36"/>
  <c r="C8" i="37"/>
  <c r="C8" i="38"/>
  <c r="C8" i="39"/>
  <c r="C8" i="40"/>
  <c r="C8" i="41"/>
  <c r="C8" i="42"/>
  <c r="C8" i="43"/>
  <c r="C8" i="44"/>
  <c r="C8" i="45"/>
  <c r="C8" i="46"/>
  <c r="C8" i="47"/>
  <c r="C8" i="48"/>
  <c r="C8" i="49"/>
  <c r="C8" i="50"/>
  <c r="C8" i="51"/>
  <c r="C8" i="52"/>
  <c r="C8" i="53"/>
  <c r="C8" i="54"/>
  <c r="C8" i="55"/>
  <c r="C8" i="56"/>
  <c r="C8" i="57"/>
  <c r="C8" i="58"/>
  <c r="C8" i="59"/>
  <c r="C8" i="60"/>
  <c r="C8" i="61"/>
  <c r="C8" i="62"/>
  <c r="C8" i="63"/>
  <c r="C8" i="64"/>
  <c r="C8" i="65"/>
  <c r="C8" i="66"/>
  <c r="C8" i="67"/>
  <c r="C8" i="68"/>
  <c r="C8" i="69"/>
  <c r="C8" i="70"/>
  <c r="C8" i="71"/>
  <c r="C8" i="72"/>
  <c r="C8" i="86"/>
  <c r="C41" i="83"/>
  <c r="B7" i="82" s="1"/>
  <c r="C41" i="86"/>
  <c r="C41" i="84"/>
  <c r="C41" i="1"/>
  <c r="C41" i="25"/>
  <c r="C41" i="26"/>
  <c r="C41" i="27"/>
  <c r="C41" i="28"/>
  <c r="C7" i="82"/>
  <c r="C41" i="29"/>
  <c r="C41" i="30"/>
  <c r="C41" i="31"/>
  <c r="D7" i="82" s="1"/>
  <c r="D9" i="82" s="1"/>
  <c r="C41" i="32"/>
  <c r="C41" i="33"/>
  <c r="C41" i="34"/>
  <c r="E7" i="82" s="1"/>
  <c r="E9" i="82" s="1"/>
  <c r="C41" i="35"/>
  <c r="C41" i="36"/>
  <c r="C41" i="37"/>
  <c r="F7" i="82" s="1"/>
  <c r="C41" i="38"/>
  <c r="C41" i="39"/>
  <c r="C41" i="40"/>
  <c r="C41" i="41"/>
  <c r="C41" i="42"/>
  <c r="C41" i="43"/>
  <c r="G7" i="82" s="1"/>
  <c r="G9" i="82" s="1"/>
  <c r="C41" i="44"/>
  <c r="C41" i="45"/>
  <c r="C41" i="46"/>
  <c r="C41" i="47"/>
  <c r="H7" i="82" s="1"/>
  <c r="H9" i="82" s="1"/>
  <c r="C41" i="48"/>
  <c r="C41" i="49"/>
  <c r="C41" i="50"/>
  <c r="I7" i="82" s="1"/>
  <c r="I9" i="82" s="1"/>
  <c r="C41" i="51"/>
  <c r="C41" i="52"/>
  <c r="C41" i="53"/>
  <c r="C41" i="54"/>
  <c r="C41" i="55"/>
  <c r="C41" i="56"/>
  <c r="J7" i="82" s="1"/>
  <c r="C41" i="57"/>
  <c r="C41" i="58"/>
  <c r="C41" i="59"/>
  <c r="K7" i="82" s="1"/>
  <c r="K9" i="82" s="1"/>
  <c r="C41" i="60"/>
  <c r="C41" i="61"/>
  <c r="C41" i="62"/>
  <c r="C41" i="63"/>
  <c r="L7" i="82" s="1"/>
  <c r="L9" i="82" s="1"/>
  <c r="C41" i="64"/>
  <c r="C41" i="65"/>
  <c r="C41" i="66"/>
  <c r="C41" i="67"/>
  <c r="C41" i="68"/>
  <c r="C41" i="69"/>
  <c r="C41" i="70"/>
  <c r="C41" i="71"/>
  <c r="C41" i="72"/>
  <c r="M7" i="82"/>
  <c r="B8" i="82"/>
  <c r="C8" i="82"/>
  <c r="B16" i="82" s="1"/>
  <c r="B40" i="82" s="1"/>
  <c r="D8" i="82"/>
  <c r="E8" i="82"/>
  <c r="F8" i="82"/>
  <c r="B24" i="82" s="1"/>
  <c r="G8" i="82"/>
  <c r="H8" i="82"/>
  <c r="I8" i="82"/>
  <c r="J8" i="82"/>
  <c r="K8" i="82"/>
  <c r="L8" i="82"/>
  <c r="M8" i="82"/>
  <c r="B32" i="82" s="1"/>
  <c r="M9" i="82"/>
  <c r="C27" i="46"/>
  <c r="D27" i="46"/>
  <c r="E27" i="46"/>
  <c r="F27" i="46"/>
  <c r="G27" i="46"/>
  <c r="H27" i="46"/>
  <c r="I27" i="46"/>
  <c r="C38" i="46"/>
  <c r="H4" i="82" s="1"/>
  <c r="C27" i="47"/>
  <c r="D27" i="47"/>
  <c r="E27" i="47"/>
  <c r="F27" i="47"/>
  <c r="G27" i="47"/>
  <c r="H27" i="47"/>
  <c r="I27" i="47"/>
  <c r="C38" i="47"/>
  <c r="C27" i="48"/>
  <c r="D27" i="48"/>
  <c r="E27" i="48"/>
  <c r="F27" i="48"/>
  <c r="G27" i="48"/>
  <c r="H27" i="48"/>
  <c r="I27" i="48"/>
  <c r="C38" i="48"/>
  <c r="C27" i="49"/>
  <c r="D27" i="49"/>
  <c r="E27" i="49"/>
  <c r="F27" i="49"/>
  <c r="G27" i="49"/>
  <c r="H27" i="49"/>
  <c r="I27" i="49"/>
  <c r="C38" i="49"/>
  <c r="C40" i="72"/>
  <c r="C39" i="72"/>
  <c r="C27" i="72"/>
  <c r="C38" i="72" s="1"/>
  <c r="D27" i="72"/>
  <c r="E27" i="72"/>
  <c r="F27" i="72"/>
  <c r="G27" i="72"/>
  <c r="H27" i="72"/>
  <c r="I27" i="72"/>
  <c r="C40" i="71"/>
  <c r="C39" i="71"/>
  <c r="C27" i="71"/>
  <c r="D27" i="71"/>
  <c r="E27" i="71"/>
  <c r="C38" i="71" s="1"/>
  <c r="F27" i="71"/>
  <c r="G27" i="71"/>
  <c r="H27" i="71"/>
  <c r="I27" i="71"/>
  <c r="C40" i="70"/>
  <c r="C39" i="70"/>
  <c r="C27" i="70"/>
  <c r="C38" i="70" s="1"/>
  <c r="D27" i="70"/>
  <c r="E27" i="70"/>
  <c r="F27" i="70"/>
  <c r="G27" i="70"/>
  <c r="H27" i="70"/>
  <c r="I27" i="70"/>
  <c r="C40" i="69"/>
  <c r="C39" i="69"/>
  <c r="C27" i="69"/>
  <c r="D27" i="69"/>
  <c r="E27" i="69"/>
  <c r="C38" i="69" s="1"/>
  <c r="F27" i="69"/>
  <c r="G27" i="69"/>
  <c r="H27" i="69"/>
  <c r="I27" i="69"/>
  <c r="C40" i="68"/>
  <c r="C39" i="68"/>
  <c r="C27" i="68"/>
  <c r="C38" i="68" s="1"/>
  <c r="D27" i="68"/>
  <c r="E27" i="68"/>
  <c r="F27" i="68"/>
  <c r="G27" i="68"/>
  <c r="H27" i="68"/>
  <c r="I27" i="68"/>
  <c r="C40" i="67"/>
  <c r="C39" i="67"/>
  <c r="C27" i="67"/>
  <c r="D27" i="67"/>
  <c r="E27" i="67"/>
  <c r="C38" i="67" s="1"/>
  <c r="F27" i="67"/>
  <c r="G27" i="67"/>
  <c r="H27" i="67"/>
  <c r="I27" i="67"/>
  <c r="C40" i="66"/>
  <c r="C39" i="66"/>
  <c r="C27" i="66"/>
  <c r="C38" i="66" s="1"/>
  <c r="D27" i="66"/>
  <c r="E27" i="66"/>
  <c r="F27" i="66"/>
  <c r="G27" i="66"/>
  <c r="H27" i="66"/>
  <c r="I27" i="66"/>
  <c r="C40" i="65"/>
  <c r="C39" i="65"/>
  <c r="C27" i="65"/>
  <c r="D27" i="65"/>
  <c r="E27" i="65"/>
  <c r="C38" i="65" s="1"/>
  <c r="F27" i="65"/>
  <c r="G27" i="65"/>
  <c r="H27" i="65"/>
  <c r="I27" i="65"/>
  <c r="C40" i="64"/>
  <c r="C39" i="64"/>
  <c r="C27" i="64"/>
  <c r="C38" i="64" s="1"/>
  <c r="D27" i="64"/>
  <c r="E27" i="64"/>
  <c r="F27" i="64"/>
  <c r="G27" i="64"/>
  <c r="H27" i="64"/>
  <c r="I27" i="64"/>
  <c r="C40" i="63"/>
  <c r="L6" i="82" s="1"/>
  <c r="C39" i="63"/>
  <c r="C27" i="63"/>
  <c r="D27" i="63"/>
  <c r="E27" i="63"/>
  <c r="C38" i="63" s="1"/>
  <c r="F27" i="63"/>
  <c r="G27" i="63"/>
  <c r="H27" i="63"/>
  <c r="I27" i="63"/>
  <c r="C40" i="62"/>
  <c r="C39" i="62"/>
  <c r="C27" i="62"/>
  <c r="C38" i="62" s="1"/>
  <c r="D27" i="62"/>
  <c r="E27" i="62"/>
  <c r="F27" i="62"/>
  <c r="G27" i="62"/>
  <c r="H27" i="62"/>
  <c r="I27" i="62"/>
  <c r="C40" i="61"/>
  <c r="C39" i="61"/>
  <c r="C27" i="61"/>
  <c r="D27" i="61"/>
  <c r="E27" i="61"/>
  <c r="C38" i="61" s="1"/>
  <c r="F27" i="61"/>
  <c r="G27" i="61"/>
  <c r="H27" i="61"/>
  <c r="I27" i="61"/>
  <c r="C40" i="60"/>
  <c r="C39" i="60"/>
  <c r="C27" i="60"/>
  <c r="C38" i="60" s="1"/>
  <c r="D27" i="60"/>
  <c r="E27" i="60"/>
  <c r="F27" i="60"/>
  <c r="G27" i="60"/>
  <c r="H27" i="60"/>
  <c r="I27" i="60"/>
  <c r="C40" i="59"/>
  <c r="K6" i="82" s="1"/>
  <c r="C39" i="59"/>
  <c r="C27" i="59"/>
  <c r="D27" i="59"/>
  <c r="E27" i="59"/>
  <c r="C38" i="59" s="1"/>
  <c r="F27" i="59"/>
  <c r="G27" i="59"/>
  <c r="H27" i="59"/>
  <c r="I27" i="59"/>
  <c r="C40" i="58"/>
  <c r="C39" i="58"/>
  <c r="C27" i="58"/>
  <c r="C38" i="58" s="1"/>
  <c r="D27" i="58"/>
  <c r="E27" i="58"/>
  <c r="F27" i="58"/>
  <c r="G27" i="58"/>
  <c r="H27" i="58"/>
  <c r="I27" i="58"/>
  <c r="C40" i="57"/>
  <c r="C39" i="57"/>
  <c r="C27" i="57"/>
  <c r="D27" i="57"/>
  <c r="E27" i="57"/>
  <c r="C38" i="57" s="1"/>
  <c r="F27" i="57"/>
  <c r="G27" i="57"/>
  <c r="H27" i="57"/>
  <c r="I27" i="57"/>
  <c r="C40" i="56"/>
  <c r="C39" i="56"/>
  <c r="C27" i="56"/>
  <c r="C38" i="56" s="1"/>
  <c r="D27" i="56"/>
  <c r="E27" i="56"/>
  <c r="F27" i="56"/>
  <c r="G27" i="56"/>
  <c r="H27" i="56"/>
  <c r="I27" i="56"/>
  <c r="C40" i="55"/>
  <c r="J6" i="82" s="1"/>
  <c r="B30" i="82" s="1"/>
  <c r="C39" i="55"/>
  <c r="C27" i="55"/>
  <c r="D27" i="55"/>
  <c r="E27" i="55"/>
  <c r="C38" i="55" s="1"/>
  <c r="F27" i="55"/>
  <c r="G27" i="55"/>
  <c r="H27" i="55"/>
  <c r="I27" i="55"/>
  <c r="C40" i="54"/>
  <c r="C39" i="54"/>
  <c r="C27" i="54"/>
  <c r="C38" i="54" s="1"/>
  <c r="D27" i="54"/>
  <c r="E27" i="54"/>
  <c r="F27" i="54"/>
  <c r="G27" i="54"/>
  <c r="H27" i="54"/>
  <c r="I27" i="54"/>
  <c r="C40" i="53"/>
  <c r="C39" i="53"/>
  <c r="C27" i="53"/>
  <c r="D27" i="53"/>
  <c r="E27" i="53"/>
  <c r="C38" i="53" s="1"/>
  <c r="F27" i="53"/>
  <c r="G27" i="53"/>
  <c r="H27" i="53"/>
  <c r="I27" i="53"/>
  <c r="C40" i="52"/>
  <c r="C39" i="52"/>
  <c r="C27" i="52"/>
  <c r="C38" i="52" s="1"/>
  <c r="D27" i="52"/>
  <c r="E27" i="52"/>
  <c r="F27" i="52"/>
  <c r="G27" i="52"/>
  <c r="H27" i="52"/>
  <c r="I27" i="52"/>
  <c r="C40" i="51"/>
  <c r="C39" i="51"/>
  <c r="C27" i="51"/>
  <c r="D27" i="51"/>
  <c r="E27" i="51"/>
  <c r="C38" i="51" s="1"/>
  <c r="F27" i="51"/>
  <c r="G27" i="51"/>
  <c r="H27" i="51"/>
  <c r="I27" i="51"/>
  <c r="C40" i="50"/>
  <c r="C39" i="50"/>
  <c r="C27" i="50"/>
  <c r="C38" i="50" s="1"/>
  <c r="I4" i="82" s="1"/>
  <c r="D27" i="50"/>
  <c r="E27" i="50"/>
  <c r="F27" i="50"/>
  <c r="G27" i="50"/>
  <c r="H27" i="50"/>
  <c r="I27" i="50"/>
  <c r="C40" i="49"/>
  <c r="C39" i="49"/>
  <c r="C40" i="48"/>
  <c r="C39" i="48"/>
  <c r="C40" i="47"/>
  <c r="H6" i="82" s="1"/>
  <c r="C39" i="47"/>
  <c r="C40" i="46"/>
  <c r="C39" i="46"/>
  <c r="H5" i="82" s="1"/>
  <c r="B21" i="82" s="1"/>
  <c r="C40" i="45"/>
  <c r="C39" i="45"/>
  <c r="C27" i="45"/>
  <c r="D27" i="45"/>
  <c r="E27" i="45"/>
  <c r="C38" i="45" s="1"/>
  <c r="F27" i="45"/>
  <c r="G27" i="45"/>
  <c r="H27" i="45"/>
  <c r="I27" i="45"/>
  <c r="C40" i="44"/>
  <c r="C39" i="44"/>
  <c r="C27" i="44"/>
  <c r="C38" i="44" s="1"/>
  <c r="D27" i="44"/>
  <c r="E27" i="44"/>
  <c r="F27" i="44"/>
  <c r="G27" i="44"/>
  <c r="H27" i="44"/>
  <c r="I27" i="44"/>
  <c r="C40" i="43"/>
  <c r="G6" i="82" s="1"/>
  <c r="C39" i="43"/>
  <c r="C27" i="43"/>
  <c r="D27" i="43"/>
  <c r="E27" i="43"/>
  <c r="C38" i="43" s="1"/>
  <c r="F27" i="43"/>
  <c r="G27" i="43"/>
  <c r="H27" i="43"/>
  <c r="I27" i="43"/>
  <c r="C40" i="42"/>
  <c r="C39" i="42"/>
  <c r="C27" i="42"/>
  <c r="C38" i="42" s="1"/>
  <c r="G4" i="82" s="1"/>
  <c r="D27" i="42"/>
  <c r="E27" i="42"/>
  <c r="F27" i="42"/>
  <c r="G27" i="42"/>
  <c r="H27" i="42"/>
  <c r="I27" i="42"/>
  <c r="C40" i="41"/>
  <c r="C39" i="41"/>
  <c r="C27" i="41"/>
  <c r="D27" i="41"/>
  <c r="E27" i="41"/>
  <c r="C38" i="41" s="1"/>
  <c r="F27" i="41"/>
  <c r="G27" i="41"/>
  <c r="H27" i="41"/>
  <c r="I27" i="41"/>
  <c r="C40" i="40"/>
  <c r="C39" i="40"/>
  <c r="C27" i="40"/>
  <c r="C38" i="40" s="1"/>
  <c r="D27" i="40"/>
  <c r="E27" i="40"/>
  <c r="F27" i="40"/>
  <c r="G27" i="40"/>
  <c r="H27" i="40"/>
  <c r="I27" i="40"/>
  <c r="C40" i="39"/>
  <c r="C39" i="39"/>
  <c r="C27" i="39"/>
  <c r="D27" i="39"/>
  <c r="E27" i="39"/>
  <c r="C38" i="39" s="1"/>
  <c r="F27" i="39"/>
  <c r="G27" i="39"/>
  <c r="H27" i="39"/>
  <c r="I27" i="39"/>
  <c r="C40" i="38"/>
  <c r="C39" i="38"/>
  <c r="C27" i="38"/>
  <c r="C38" i="38" s="1"/>
  <c r="D27" i="38"/>
  <c r="E27" i="38"/>
  <c r="F27" i="38"/>
  <c r="G27" i="38"/>
  <c r="H27" i="38"/>
  <c r="I27" i="38"/>
  <c r="C40" i="37"/>
  <c r="F6" i="82" s="1"/>
  <c r="C39" i="37"/>
  <c r="C27" i="37"/>
  <c r="D27" i="37"/>
  <c r="E27" i="37"/>
  <c r="C38" i="37" s="1"/>
  <c r="F27" i="37"/>
  <c r="G27" i="37"/>
  <c r="H27" i="37"/>
  <c r="I27" i="37"/>
  <c r="C40" i="36"/>
  <c r="C39" i="36"/>
  <c r="C27" i="36"/>
  <c r="C38" i="36" s="1"/>
  <c r="D27" i="36"/>
  <c r="E27" i="36"/>
  <c r="F27" i="36"/>
  <c r="G27" i="36"/>
  <c r="H27" i="36"/>
  <c r="I27" i="36"/>
  <c r="C40" i="35"/>
  <c r="C39" i="35"/>
  <c r="C27" i="35"/>
  <c r="D27" i="35"/>
  <c r="E27" i="35"/>
  <c r="C38" i="35" s="1"/>
  <c r="F27" i="35"/>
  <c r="G27" i="35"/>
  <c r="H27" i="35"/>
  <c r="I27" i="35"/>
  <c r="C40" i="34"/>
  <c r="C39" i="34"/>
  <c r="C27" i="34"/>
  <c r="C38" i="34" s="1"/>
  <c r="D27" i="34"/>
  <c r="E27" i="34"/>
  <c r="F27" i="34"/>
  <c r="G27" i="34"/>
  <c r="H27" i="34"/>
  <c r="I27" i="34"/>
  <c r="C40" i="33"/>
  <c r="E6" i="82" s="1"/>
  <c r="C39" i="33"/>
  <c r="C27" i="33"/>
  <c r="D27" i="33"/>
  <c r="E27" i="33"/>
  <c r="C38" i="33" s="1"/>
  <c r="F27" i="33"/>
  <c r="G27" i="33"/>
  <c r="H27" i="33"/>
  <c r="I27" i="33"/>
  <c r="C40" i="32"/>
  <c r="C39" i="32"/>
  <c r="C27" i="32"/>
  <c r="C38" i="32" s="1"/>
  <c r="D27" i="32"/>
  <c r="E27" i="32"/>
  <c r="F27" i="32"/>
  <c r="G27" i="32"/>
  <c r="H27" i="32"/>
  <c r="I27" i="32"/>
  <c r="C40" i="31"/>
  <c r="C39" i="31"/>
  <c r="C27" i="31"/>
  <c r="D27" i="31"/>
  <c r="E27" i="31"/>
  <c r="C38" i="31" s="1"/>
  <c r="F27" i="31"/>
  <c r="G27" i="31"/>
  <c r="H27" i="31"/>
  <c r="I27" i="31"/>
  <c r="C40" i="30"/>
  <c r="C39" i="30"/>
  <c r="C27" i="30"/>
  <c r="C38" i="30" s="1"/>
  <c r="D27" i="30"/>
  <c r="E27" i="30"/>
  <c r="F27" i="30"/>
  <c r="G27" i="30"/>
  <c r="H27" i="30"/>
  <c r="I27" i="30"/>
  <c r="C40" i="29"/>
  <c r="C39" i="29"/>
  <c r="C27" i="29"/>
  <c r="D27" i="29"/>
  <c r="E27" i="29"/>
  <c r="C38" i="29" s="1"/>
  <c r="F27" i="29"/>
  <c r="G27" i="29"/>
  <c r="H27" i="29"/>
  <c r="I27" i="29"/>
  <c r="C40" i="28"/>
  <c r="C39" i="28"/>
  <c r="C27" i="28"/>
  <c r="C38" i="28" s="1"/>
  <c r="D27" i="28"/>
  <c r="E27" i="28"/>
  <c r="F27" i="28"/>
  <c r="G27" i="28"/>
  <c r="H27" i="28"/>
  <c r="I27" i="28"/>
  <c r="C40" i="27"/>
  <c r="C39" i="27"/>
  <c r="C27" i="27"/>
  <c r="D27" i="27"/>
  <c r="E27" i="27"/>
  <c r="C38" i="27" s="1"/>
  <c r="F27" i="27"/>
  <c r="G27" i="27"/>
  <c r="H27" i="27"/>
  <c r="I27" i="27"/>
  <c r="C40" i="26"/>
  <c r="C39" i="26"/>
  <c r="C27" i="26"/>
  <c r="C38" i="26" s="1"/>
  <c r="D27" i="26"/>
  <c r="E27" i="26"/>
  <c r="F27" i="26"/>
  <c r="G27" i="26"/>
  <c r="H27" i="26"/>
  <c r="I27" i="26"/>
  <c r="C40" i="25"/>
  <c r="C6" i="82" s="1"/>
  <c r="C39" i="25"/>
  <c r="C27" i="25"/>
  <c r="D27" i="25"/>
  <c r="E27" i="25"/>
  <c r="C38" i="25" s="1"/>
  <c r="F27" i="25"/>
  <c r="G27" i="25"/>
  <c r="H27" i="25"/>
  <c r="I27" i="25"/>
  <c r="C40" i="1"/>
  <c r="C39" i="1"/>
  <c r="C27" i="1"/>
  <c r="C38" i="1" s="1"/>
  <c r="D27" i="1"/>
  <c r="E27" i="1"/>
  <c r="F27" i="1"/>
  <c r="G27" i="1"/>
  <c r="H27" i="1"/>
  <c r="I27" i="1"/>
  <c r="C40" i="84"/>
  <c r="C39" i="84"/>
  <c r="C27" i="84"/>
  <c r="D27" i="84"/>
  <c r="E27" i="84"/>
  <c r="C38" i="84" s="1"/>
  <c r="F27" i="84"/>
  <c r="G27" i="84"/>
  <c r="H27" i="84"/>
  <c r="I27" i="84"/>
  <c r="C40" i="86"/>
  <c r="C39" i="86"/>
  <c r="C27" i="86"/>
  <c r="C38" i="86" s="1"/>
  <c r="D27" i="86"/>
  <c r="E27" i="86"/>
  <c r="F27" i="86"/>
  <c r="G27" i="86"/>
  <c r="H27" i="86"/>
  <c r="I27" i="86"/>
  <c r="E27" i="83"/>
  <c r="F27" i="83"/>
  <c r="G27" i="83"/>
  <c r="H27" i="83"/>
  <c r="I27" i="83"/>
  <c r="D27" i="83"/>
  <c r="C27" i="83"/>
  <c r="M5" i="82"/>
  <c r="M6" i="82"/>
  <c r="L5" i="82"/>
  <c r="K5" i="82"/>
  <c r="J5" i="82"/>
  <c r="B29" i="82" s="1"/>
  <c r="I5" i="82"/>
  <c r="I6" i="82"/>
  <c r="G5" i="82"/>
  <c r="F5" i="82"/>
  <c r="E5" i="82"/>
  <c r="D5" i="82"/>
  <c r="D6" i="82"/>
  <c r="C5" i="82"/>
  <c r="C39" i="83"/>
  <c r="B5" i="82" s="1"/>
  <c r="B13" i="82" s="1"/>
  <c r="B37" i="82" s="1"/>
  <c r="C40" i="83"/>
  <c r="B6" i="82"/>
  <c r="B14" i="82" s="1"/>
  <c r="C9" i="82" l="1"/>
  <c r="C38" i="83"/>
  <c r="B4" i="82"/>
  <c r="D4" i="82"/>
  <c r="E4" i="82"/>
  <c r="F4" i="82"/>
  <c r="B20" i="82" s="1"/>
  <c r="B22" i="82"/>
  <c r="C4" i="82"/>
  <c r="M4" i="82"/>
  <c r="F9" i="82"/>
  <c r="B23" i="82"/>
  <c r="B25" i="82" s="1"/>
  <c r="B38" i="82"/>
  <c r="J4" i="82"/>
  <c r="K4" i="82"/>
  <c r="L4" i="82"/>
  <c r="B31" i="82"/>
  <c r="B33" i="82" s="1"/>
  <c r="J9" i="82"/>
  <c r="B9" i="82"/>
  <c r="B15" i="82"/>
  <c r="B28" i="82" l="1"/>
  <c r="B39" i="82"/>
  <c r="B41" i="82" s="1"/>
  <c r="B17" i="82"/>
  <c r="B12" i="82"/>
  <c r="B36" i="82" s="1"/>
</calcChain>
</file>

<file path=xl/sharedStrings.xml><?xml version="1.0" encoding="utf-8"?>
<sst xmlns="http://schemas.openxmlformats.org/spreadsheetml/2006/main" count="3054" uniqueCount="132">
  <si>
    <t>ASA Development Programme 2016</t>
  </si>
  <si>
    <t>Name: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</si>
  <si>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</si>
  <si>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</si>
  <si>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</si>
  <si>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</si>
  <si>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</si>
  <si>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</si>
  <si>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>Sunday</t>
  </si>
  <si>
    <t>AM Session:</t>
  </si>
  <si>
    <t xml:space="preserve">PM Session: </t>
  </si>
  <si>
    <t xml:space="preserve">Daily Hours: </t>
  </si>
  <si>
    <t xml:space="preserve">Landwork </t>
  </si>
  <si>
    <t xml:space="preserve">Daily Landwork Hours: </t>
  </si>
  <si>
    <t xml:space="preserve">Comments: </t>
  </si>
  <si>
    <t xml:space="preserve">Weekly Volume: </t>
  </si>
  <si>
    <t xml:space="preserve">Weekly Hours: </t>
  </si>
  <si>
    <t>Weekly Landwork Hours</t>
  </si>
  <si>
    <t>Weekly Reflection/Comments including ROCK</t>
  </si>
  <si>
    <t xml:space="preserve">Competition Results </t>
  </si>
  <si>
    <t>Competition</t>
  </si>
  <si>
    <t>Date</t>
  </si>
  <si>
    <t>SC/LC</t>
  </si>
  <si>
    <t xml:space="preserve">Event </t>
  </si>
  <si>
    <t xml:space="preserve">Heat Time </t>
  </si>
  <si>
    <t>Final Time</t>
  </si>
  <si>
    <t xml:space="preserve">PB? </t>
  </si>
  <si>
    <t>Yes</t>
  </si>
  <si>
    <t xml:space="preserve">Gym </t>
  </si>
  <si>
    <t xml:space="preserve">S&amp;C </t>
  </si>
  <si>
    <t>January</t>
  </si>
  <si>
    <t>June</t>
  </si>
  <si>
    <t>July</t>
  </si>
  <si>
    <t>February</t>
  </si>
  <si>
    <t>March</t>
  </si>
  <si>
    <t>April</t>
  </si>
  <si>
    <t>Dropdown Menus</t>
  </si>
  <si>
    <t xml:space="preserve">Name: LC </t>
  </si>
  <si>
    <t>Name: Yes</t>
  </si>
  <si>
    <t>Name: Landwork</t>
  </si>
  <si>
    <t>Name: Week</t>
  </si>
  <si>
    <t>Long Course</t>
  </si>
  <si>
    <t xml:space="preserve">Short Course </t>
  </si>
  <si>
    <t>No</t>
  </si>
  <si>
    <t>S&amp;C Essentials</t>
  </si>
  <si>
    <t>Name: Events</t>
  </si>
  <si>
    <t xml:space="preserve">Other (List in Comments) </t>
  </si>
  <si>
    <t>25 m Freestyle</t>
  </si>
  <si>
    <t>50 m Freestyle</t>
  </si>
  <si>
    <t>100 m Freestyle</t>
  </si>
  <si>
    <t>200 m Freestyle</t>
  </si>
  <si>
    <t>400 m Freestyle</t>
  </si>
  <si>
    <t>800 m Freestyle</t>
  </si>
  <si>
    <t>1500 m Freestyle</t>
  </si>
  <si>
    <t>25 m Backstroke</t>
  </si>
  <si>
    <t>50 m Backstroke</t>
  </si>
  <si>
    <t>100 m Backstroke</t>
  </si>
  <si>
    <t>200 m Backstroke</t>
  </si>
  <si>
    <t>25 m Butterfly</t>
  </si>
  <si>
    <t>50 m Butterfly</t>
  </si>
  <si>
    <t>100 m Butterfly</t>
  </si>
  <si>
    <t>200 m Butterfly</t>
  </si>
  <si>
    <t>25 m Breaststroke</t>
  </si>
  <si>
    <t>50 m Breaststroke</t>
  </si>
  <si>
    <t>100 m Breaststroke</t>
  </si>
  <si>
    <t>200 m Breaststroke</t>
  </si>
  <si>
    <t>100 m Individual Medley</t>
  </si>
  <si>
    <t>150 m Individual Medley</t>
  </si>
  <si>
    <t>200 m Individual Medley</t>
  </si>
  <si>
    <t>400 m Individual Medley</t>
  </si>
  <si>
    <t>Responsibility</t>
  </si>
  <si>
    <t>Ownership</t>
  </si>
  <si>
    <t>Commitment</t>
  </si>
  <si>
    <t>Knowledge</t>
  </si>
  <si>
    <t>Year Summary</t>
  </si>
  <si>
    <t>November</t>
  </si>
  <si>
    <t>December</t>
  </si>
  <si>
    <t xml:space="preserve">May </t>
  </si>
  <si>
    <t>August</t>
  </si>
  <si>
    <t xml:space="preserve">Monthly Volume: </t>
  </si>
  <si>
    <t xml:space="preserve">Monthly Hours: </t>
  </si>
  <si>
    <t>Monthly Landwork Hours</t>
  </si>
  <si>
    <t xml:space="preserve">September </t>
  </si>
  <si>
    <t>October</t>
  </si>
  <si>
    <t xml:space="preserve">Phase Volume: </t>
  </si>
  <si>
    <t xml:space="preserve">Phase Hours: </t>
  </si>
  <si>
    <t>Phase Landwork Hours</t>
  </si>
  <si>
    <t>Phase 1 (Sept - Dec)</t>
  </si>
  <si>
    <t>Phase 2 (Jan - April)</t>
  </si>
  <si>
    <t>Phase 3 (May - Aug)</t>
  </si>
  <si>
    <t>Annual Summary</t>
  </si>
  <si>
    <t>Total</t>
  </si>
  <si>
    <t>Annual Volume</t>
  </si>
  <si>
    <t>Annual Hours</t>
  </si>
  <si>
    <t>Annual Landwork Hours</t>
  </si>
  <si>
    <t xml:space="preserve"> </t>
  </si>
  <si>
    <t>Daily Volume (Mtrs):</t>
  </si>
  <si>
    <t>RPE level (Main Set)</t>
  </si>
  <si>
    <t xml:space="preserve">AM Volume (Mtrs): </t>
  </si>
  <si>
    <t xml:space="preserve">PM Volume (Mtrs): </t>
  </si>
  <si>
    <t>Phase Sessions attended</t>
  </si>
  <si>
    <t>Monthly Sessions Attended</t>
  </si>
  <si>
    <t>Annual Sessions attended</t>
  </si>
  <si>
    <t>Sessions attended</t>
  </si>
  <si>
    <t>Week Commencing</t>
  </si>
  <si>
    <t xml:space="preserve">Sessions available </t>
  </si>
  <si>
    <t xml:space="preserve">Phase Sessions Available </t>
  </si>
  <si>
    <t>Phase Sessions Attended</t>
  </si>
  <si>
    <t>Phase % Attendance</t>
  </si>
  <si>
    <t xml:space="preserve">Annual Sessions Available </t>
  </si>
  <si>
    <t>Annual % Attendance</t>
  </si>
  <si>
    <t xml:space="preserve">Monthly Sessions Available </t>
  </si>
  <si>
    <t xml:space="preserve">Monthly % Attendance </t>
  </si>
  <si>
    <t>6 No Exertion</t>
  </si>
  <si>
    <t>7 Extremely Light</t>
  </si>
  <si>
    <t>9 Very Light</t>
  </si>
  <si>
    <t>11 Light</t>
  </si>
  <si>
    <t>13 Somewhat Hard</t>
  </si>
  <si>
    <t>15 Hard</t>
  </si>
  <si>
    <t>17 Very Hard</t>
  </si>
  <si>
    <t>19 Extremely Hard</t>
  </si>
  <si>
    <t>20 Maximum Effort</t>
  </si>
  <si>
    <t>SchooL PE</t>
  </si>
  <si>
    <t>Club Land Training</t>
  </si>
  <si>
    <t>Prescribed Exercises</t>
  </si>
  <si>
    <t>Circuit Training</t>
  </si>
  <si>
    <t>Gym</t>
  </si>
  <si>
    <t>Pilates / Yoga</t>
  </si>
  <si>
    <t>Combination of above (indicate in notes)</t>
  </si>
  <si>
    <t>Other (indicate in notes)</t>
  </si>
  <si>
    <t>2020-2021 - P1 - Log</t>
  </si>
  <si>
    <t xml:space="preserve">Weekly Reflection/Comments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</si>
</sst>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mm:ss.00"/>
    <numFmt numFmtId="166" formatCode="[$-809]d\ mmmm\ yyyy;@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sz val="11"/>
      <color rgb="FF00B050"/>
      <name val="Arial"/>
      <family val="2"/>
    </font>
    <font>
      <sz val="11"/>
      <color rgb="FFFFC00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rgb="FFFFFF00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10"/>
      <color indexed="63"/>
      <name val="Arial"/>
      <family val="2"/>
    </font>
    <font>
      <sz val="48"/>
      <color theme="1"/>
      <name val="Arial"/>
      <family val="2"/>
    </font>
    <font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82">
    <xf numFmtId="0" fontId="0" fillId="0" borderId="0" xfId="0"/>
    <xf numFmtId="0" fontId="0" fillId="2" borderId="0" xfId="0" applyFill="1"/>
    <xf numFmtId="14" fontId="2" fillId="2" borderId="0" xfId="3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3" fillId="0" borderId="0" xfId="0" applyFont="1"/>
    <xf numFmtId="0" fontId="5" fillId="5" borderId="1" xfId="0" applyFont="1" applyFill="1" applyBorder="1"/>
    <xf numFmtId="0" fontId="6" fillId="0" borderId="5" xfId="0" applyFont="1" applyFill="1" applyBorder="1" applyProtection="1">
      <protection locked="0"/>
    </xf>
    <xf numFmtId="0" fontId="3" fillId="0" borderId="1" xfId="0" applyFont="1" applyBorder="1"/>
    <xf numFmtId="0" fontId="3" fillId="0" borderId="0" xfId="0" applyFont="1" applyFill="1"/>
    <xf numFmtId="0" fontId="6" fillId="0" borderId="1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5" fillId="0" borderId="0" xfId="0" applyFont="1"/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164" fontId="3" fillId="2" borderId="0" xfId="0" applyNumberFormat="1" applyFont="1" applyFill="1" applyAlignment="1" applyProtection="1">
      <alignment horizontal="left"/>
      <protection locked="0"/>
    </xf>
    <xf numFmtId="0" fontId="10" fillId="3" borderId="1" xfId="0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15" fillId="6" borderId="1" xfId="0" applyFont="1" applyFill="1" applyBorder="1" applyProtection="1">
      <protection locked="0"/>
    </xf>
    <xf numFmtId="1" fontId="15" fillId="6" borderId="1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15" fillId="6" borderId="5" xfId="0" applyFont="1" applyFill="1" applyBorder="1" applyAlignment="1" applyProtection="1">
      <protection locked="0"/>
    </xf>
    <xf numFmtId="0" fontId="15" fillId="6" borderId="6" xfId="0" applyFont="1" applyFill="1" applyBorder="1" applyAlignment="1" applyProtection="1">
      <protection locked="0"/>
    </xf>
    <xf numFmtId="0" fontId="15" fillId="6" borderId="7" xfId="0" applyFont="1" applyFill="1" applyBorder="1" applyAlignment="1" applyProtection="1">
      <protection locked="0"/>
    </xf>
    <xf numFmtId="0" fontId="17" fillId="2" borderId="0" xfId="1" applyFont="1" applyFill="1" applyAlignment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5" fillId="0" borderId="1" xfId="0" applyFont="1" applyBorder="1"/>
    <xf numFmtId="0" fontId="6" fillId="7" borderId="1" xfId="0" applyFont="1" applyFill="1" applyBorder="1" applyProtection="1">
      <protection locked="0"/>
    </xf>
    <xf numFmtId="0" fontId="5" fillId="7" borderId="1" xfId="0" applyFont="1" applyFill="1" applyBorder="1"/>
    <xf numFmtId="0" fontId="6" fillId="8" borderId="1" xfId="0" applyFont="1" applyFill="1" applyBorder="1" applyProtection="1">
      <protection locked="0"/>
    </xf>
    <xf numFmtId="0" fontId="5" fillId="8" borderId="1" xfId="0" applyFont="1" applyFill="1" applyBorder="1"/>
    <xf numFmtId="0" fontId="5" fillId="9" borderId="1" xfId="0" applyFont="1" applyFill="1" applyBorder="1"/>
    <xf numFmtId="0" fontId="6" fillId="9" borderId="1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Protection="1">
      <protection locked="0"/>
    </xf>
    <xf numFmtId="0" fontId="3" fillId="7" borderId="1" xfId="0" applyFont="1" applyFill="1" applyBorder="1" applyAlignment="1" applyProtection="1">
      <alignment horizontal="left"/>
      <protection locked="0"/>
    </xf>
    <xf numFmtId="166" fontId="6" fillId="2" borderId="1" xfId="0" applyNumberFormat="1" applyFont="1" applyFill="1" applyBorder="1" applyAlignment="1" applyProtection="1">
      <alignment horizontal="right"/>
      <protection locked="0"/>
    </xf>
    <xf numFmtId="0" fontId="20" fillId="2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Border="1"/>
    <xf numFmtId="0" fontId="3" fillId="2" borderId="1" xfId="0" applyNumberFormat="1" applyFont="1" applyFill="1" applyBorder="1" applyAlignment="1" applyProtection="1">
      <alignment horizontal="center"/>
    </xf>
    <xf numFmtId="0" fontId="16" fillId="8" borderId="1" xfId="0" applyFont="1" applyFill="1" applyBorder="1" applyProtection="1">
      <protection locked="0"/>
    </xf>
    <xf numFmtId="0" fontId="16" fillId="8" borderId="1" xfId="0" applyFont="1" applyFill="1" applyBorder="1" applyAlignment="1" applyProtection="1">
      <alignment horizontal="left"/>
    </xf>
    <xf numFmtId="0" fontId="16" fillId="8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6" fillId="4" borderId="5" xfId="0" applyFont="1" applyFill="1" applyBorder="1" applyAlignment="1" applyProtection="1">
      <alignment horizontal="center"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7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6" fillId="7" borderId="2" xfId="0" applyFont="1" applyFill="1" applyBorder="1" applyAlignment="1" applyProtection="1">
      <alignment horizontal="left" vertical="top"/>
      <protection locked="0"/>
    </xf>
    <xf numFmtId="0" fontId="6" fillId="7" borderId="3" xfId="0" applyFont="1" applyFill="1" applyBorder="1" applyAlignment="1" applyProtection="1">
      <alignment horizontal="left" vertical="top"/>
      <protection locked="0"/>
    </xf>
    <xf numFmtId="0" fontId="6" fillId="7" borderId="4" xfId="0" applyFont="1" applyFill="1" applyBorder="1" applyAlignment="1" applyProtection="1">
      <alignment horizontal="left" vertical="top"/>
      <protection locked="0"/>
    </xf>
    <xf numFmtId="0" fontId="6" fillId="8" borderId="2" xfId="0" applyFont="1" applyFill="1" applyBorder="1" applyAlignment="1" applyProtection="1">
      <alignment horizontal="left" vertical="top"/>
      <protection locked="0"/>
    </xf>
    <xf numFmtId="0" fontId="6" fillId="8" borderId="3" xfId="0" applyFont="1" applyFill="1" applyBorder="1" applyAlignment="1" applyProtection="1">
      <alignment horizontal="left" vertical="top"/>
      <protection locked="0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Yearly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Monthly Volume: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 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Summary!$B$4:$M$4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7-422D-BDFC-6C5487B7EB8C}"/>
            </c:ext>
          </c:extLst>
        </c:ser>
        <c:ser>
          <c:idx val="1"/>
          <c:order val="1"/>
          <c:tx>
            <c:strRef>
              <c:f>Summary!$A$5</c:f>
              <c:strCache>
                <c:ptCount val="1"/>
                <c:pt idx="0">
                  <c:v>Monthly Hours: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 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Summary!$B$5:$M$5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7-422D-BDFC-6C5487B7EB8C}"/>
            </c:ext>
          </c:extLst>
        </c:ser>
        <c:ser>
          <c:idx val="2"/>
          <c:order val="2"/>
          <c:tx>
            <c:strRef>
              <c:f>Summary!$A$6</c:f>
              <c:strCache>
                <c:ptCount val="1"/>
                <c:pt idx="0">
                  <c:v>Monthly Landwork Hours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 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Summary!$B$6:$M$6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7-422D-BDFC-6C5487B7EB8C}"/>
            </c:ext>
          </c:extLst>
        </c:ser>
        <c:ser>
          <c:idx val="3"/>
          <c:order val="3"/>
          <c:tx>
            <c:strRef>
              <c:f>Summary!$A$7</c:f>
              <c:strCache>
                <c:ptCount val="1"/>
                <c:pt idx="0">
                  <c:v>Monthly Sessions Attended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Summary!$B$3:$M$3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 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Summary!$B$7:$M$7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B7-422D-BDFC-6C5487B7E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470096"/>
        <c:axId val="1494736224"/>
      </c:barChart>
      <c:catAx>
        <c:axId val="13054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6224"/>
        <c:crosses val="autoZero"/>
        <c:auto val="1"/>
        <c:lblAlgn val="ctr"/>
        <c:lblOffset val="100"/>
        <c:noMultiLvlLbl val="0"/>
      </c:catAx>
      <c:valAx>
        <c:axId val="14947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4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Phase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Summary!$A$12:$A$15</c:f>
              <c:strCache>
                <c:ptCount val="4"/>
                <c:pt idx="0">
                  <c:v>Phase Volume: </c:v>
                </c:pt>
                <c:pt idx="1">
                  <c:v>Phase Hours: </c:v>
                </c:pt>
                <c:pt idx="2">
                  <c:v>Phase Landwork Hours</c:v>
                </c:pt>
                <c:pt idx="3">
                  <c:v>Phase Sessions attended</c:v>
                </c:pt>
              </c:strCache>
            </c:strRef>
          </c:cat>
          <c:val>
            <c:numRef>
              <c:f>Summary!$B$12:$B$15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C-4BF3-A696-B6F29884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27520"/>
        <c:axId val="1494731328"/>
      </c:barChart>
      <c:catAx>
        <c:axId val="14947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1328"/>
        <c:crosses val="autoZero"/>
        <c:auto val="1"/>
        <c:lblAlgn val="ctr"/>
        <c:lblOffset val="100"/>
        <c:noMultiLvlLbl val="0"/>
      </c:catAx>
      <c:valAx>
        <c:axId val="149473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2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Annual</a:t>
            </a:r>
            <a:r>
              <a:rPr lang="en-GB" b="1" baseline="0"/>
              <a:t> Summary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Summary!$A$36:$A$39</c:f>
              <c:strCache>
                <c:ptCount val="4"/>
                <c:pt idx="0">
                  <c:v>Annual Volume</c:v>
                </c:pt>
                <c:pt idx="1">
                  <c:v>Annual Hours</c:v>
                </c:pt>
                <c:pt idx="2">
                  <c:v>Annual Landwork Hours</c:v>
                </c:pt>
                <c:pt idx="3">
                  <c:v>Annual Sessions attended</c:v>
                </c:pt>
              </c:strCache>
            </c:strRef>
          </c:cat>
          <c:val>
            <c:numRef>
              <c:f>Summary!$B$36:$B$39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0-4930-835C-60072D1C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32960"/>
        <c:axId val="1494733504"/>
      </c:barChart>
      <c:catAx>
        <c:axId val="14947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3504"/>
        <c:crosses val="autoZero"/>
        <c:auto val="1"/>
        <c:lblAlgn val="ctr"/>
        <c:lblOffset val="100"/>
        <c:noMultiLvlLbl val="0"/>
      </c:catAx>
      <c:valAx>
        <c:axId val="14947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Phase</a:t>
            </a:r>
            <a:r>
              <a:rPr lang="en-US" b="1" baseline="0"/>
              <a:t> 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Summary!$A$20:$A$23</c:f>
              <c:strCache>
                <c:ptCount val="4"/>
                <c:pt idx="0">
                  <c:v>Phase Volume: </c:v>
                </c:pt>
                <c:pt idx="1">
                  <c:v>Phase Hours: </c:v>
                </c:pt>
                <c:pt idx="2">
                  <c:v>Phase Landwork Hours</c:v>
                </c:pt>
                <c:pt idx="3">
                  <c:v>Phase Sessions Attended</c:v>
                </c:pt>
              </c:strCache>
            </c:strRef>
          </c:cat>
          <c:val>
            <c:numRef>
              <c:f>Summary!$B$20:$B$23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E-43A4-8027-F309A97A9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26432"/>
        <c:axId val="1494734048"/>
      </c:barChart>
      <c:catAx>
        <c:axId val="14947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4048"/>
        <c:crosses val="autoZero"/>
        <c:auto val="1"/>
        <c:lblAlgn val="ctr"/>
        <c:lblOffset val="100"/>
        <c:noMultiLvlLbl val="0"/>
      </c:catAx>
      <c:valAx>
        <c:axId val="14947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2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Summary!$A$28:$A$31</c:f>
              <c:strCache>
                <c:ptCount val="4"/>
                <c:pt idx="0">
                  <c:v>Phase Volume: </c:v>
                </c:pt>
                <c:pt idx="1">
                  <c:v>Phase Hours: </c:v>
                </c:pt>
                <c:pt idx="2">
                  <c:v>Phase Landwork Hours</c:v>
                </c:pt>
                <c:pt idx="3">
                  <c:v>Phase Sessions attended</c:v>
                </c:pt>
              </c:strCache>
            </c:strRef>
          </c:cat>
          <c:val>
            <c:numRef>
              <c:f>Summary!$B$28:$B$31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8-468A-8FB8-8596D6C3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34592"/>
        <c:axId val="1494738400"/>
      </c:barChart>
      <c:catAx>
        <c:axId val="14947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8400"/>
        <c:crosses val="autoZero"/>
        <c:auto val="1"/>
        <c:lblAlgn val="ctr"/>
        <c:lblOffset val="100"/>
        <c:noMultiLvlLbl val="0"/>
      </c:catAx>
      <c:valAx>
        <c:axId val="14947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3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8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9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0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2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0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3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4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5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4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7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8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9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0.jpeg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629710</xdr:colOff>
      <xdr:row>0</xdr:row>
      <xdr:rowOff>132292</xdr:rowOff>
    </xdr:from>
    <xdr:to>
      <xdr:col>4</xdr:col>
      <xdr:colOff>1238251</xdr:colOff>
      <xdr:row>5</xdr:row>
      <xdr:rowOff>121708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51C0EE-4DAC-4C82-B61F-EADAEA360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10" y="132292"/>
          <a:ext cx="6365874" cy="899583"/>
        </a:xfrm>
        <a:prstGeom prst="rect">
          <a:avLst/>
        </a:prstGeom>
      </xdr:spPr>
    </xdr:pic>
    <xdr:clientData/>
  </xdr:twoCellAnchor>
  <xdr:twoCellAnchor editAs="oneCell">
    <xdr:from>
      <xdr:col>7</xdr:col>
      <xdr:colOff>698499</xdr:colOff>
      <xdr:row>1</xdr:row>
      <xdr:rowOff>31751</xdr:rowOff>
    </xdr:from>
    <xdr:to>
      <xdr:col>8</xdr:col>
      <xdr:colOff>1613958</xdr:colOff>
      <xdr:row>8</xdr:row>
      <xdr:rowOff>132291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8BE30C-643E-455D-AE3F-4369E0BAC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9458" y="201084"/>
          <a:ext cx="2540000" cy="13811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914F4DA-25AC-49DC-B48C-470A765D6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15D7FA-AC5F-42B6-BDA8-B078E45AA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DBB330E-CC96-4F5E-A844-8F370200A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3DC4B22-FAA5-472E-A34D-006540835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0776F90-BD9C-4200-8D8C-958E989D8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843576B-EB50-4D3B-8781-C1FF541B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9D4899-73C0-41B9-998D-55EB31427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797F017-C79B-4C5A-9405-6FA577C28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D9529BD-7ED6-4AB2-95DC-2FA1D7CE1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4E427B7-C3FF-46F6-A170-8293D17C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581026</xdr:colOff>
      <xdr:row>1</xdr:row>
      <xdr:rowOff>76200</xdr:rowOff>
    </xdr:from>
    <xdr:to>
      <xdr:col>4</xdr:col>
      <xdr:colOff>1189037</xdr:colOff>
      <xdr:row>6</xdr:row>
      <xdr:rowOff>42333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ACC72F7-3A51-4A3B-B782-2F6AA45AA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247650"/>
          <a:ext cx="6365874" cy="89958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87A082-8263-485B-AC75-BA294D858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0182268-51C5-4E13-9AF9-BF6EED67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880D567-A8D0-4BA5-99A5-2D4B7B1BF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A87CE69-225F-4591-9C81-B162EDA57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724A6C0-2F14-44E8-9D2C-8583AF1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7986AF1-6FBD-4B0A-BA7A-8007F0DF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77ED7DC-53AA-4505-8E45-F014D65A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A65FF30-1C77-4833-8F4C-8FFA78F46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5FB2FD-3C1E-48BF-BB63-C28433480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643B5C-3972-4152-BA2A-1A4051CF8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1260474</xdr:colOff>
      <xdr:row>6</xdr:row>
      <xdr:rowOff>137583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6B925EB-BDD6-49BA-B929-42209180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342900"/>
          <a:ext cx="6365874" cy="899583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F14A5BA-B175-43DE-911C-33C3D933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E61A25-C75F-4186-B814-EAD23D8DB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C31765-C63F-4CF8-8046-D1A1727D3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2F20A33-96C0-467A-BF2A-A484DEE08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02F1EA-9326-4C86-8D67-F90F1853E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104776</xdr:rowOff>
    </xdr:from>
    <xdr:to>
      <xdr:col>7</xdr:col>
      <xdr:colOff>1443628</xdr:colOff>
      <xdr:row>7</xdr:row>
      <xdr:rowOff>109398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104776"/>
          <a:ext cx="1167403" cy="15476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AE7403-5C96-4327-8E04-E52AFCA77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104776</xdr:rowOff>
    </xdr:from>
    <xdr:to>
      <xdr:col>7</xdr:col>
      <xdr:colOff>1443628</xdr:colOff>
      <xdr:row>7</xdr:row>
      <xdr:rowOff>96770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104776"/>
          <a:ext cx="1157878" cy="15350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02311F-75F1-41B2-87F5-7F652390B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104775</xdr:rowOff>
    </xdr:from>
    <xdr:to>
      <xdr:col>7</xdr:col>
      <xdr:colOff>1443628</xdr:colOff>
      <xdr:row>7</xdr:row>
      <xdr:rowOff>71514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104775"/>
          <a:ext cx="1138828" cy="15097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4F8EF4-E5C7-4D3C-BF2A-D8E7D5276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104776</xdr:rowOff>
    </xdr:from>
    <xdr:to>
      <xdr:col>7</xdr:col>
      <xdr:colOff>1443628</xdr:colOff>
      <xdr:row>7</xdr:row>
      <xdr:rowOff>96770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104776"/>
          <a:ext cx="1157878" cy="15350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4F8C4DB-6BF6-4108-9BFE-D0C104DAD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104776</xdr:rowOff>
    </xdr:from>
    <xdr:to>
      <xdr:col>7</xdr:col>
      <xdr:colOff>1443628</xdr:colOff>
      <xdr:row>7</xdr:row>
      <xdr:rowOff>96770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104776"/>
          <a:ext cx="1157878" cy="15350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7FB1946-3B2C-4E1D-A99A-7BAE2742C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642937</xdr:colOff>
      <xdr:row>1</xdr:row>
      <xdr:rowOff>0</xdr:rowOff>
    </xdr:from>
    <xdr:to>
      <xdr:col>4</xdr:col>
      <xdr:colOff>1250948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92CE66-5E1D-4E5D-91BB-FF5CB32AE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104776</xdr:rowOff>
    </xdr:from>
    <xdr:to>
      <xdr:col>7</xdr:col>
      <xdr:colOff>1443628</xdr:colOff>
      <xdr:row>7</xdr:row>
      <xdr:rowOff>8376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104776"/>
          <a:ext cx="1091203" cy="1446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3E70A0A-5896-438D-95DA-1ADF322D9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104776</xdr:rowOff>
    </xdr:from>
    <xdr:to>
      <xdr:col>7</xdr:col>
      <xdr:colOff>1443628</xdr:colOff>
      <xdr:row>6</xdr:row>
      <xdr:rowOff>313610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04776"/>
          <a:ext cx="1034053" cy="13708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23F92C-00C4-42C2-8700-C995A9E83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104776</xdr:rowOff>
    </xdr:from>
    <xdr:to>
      <xdr:col>7</xdr:col>
      <xdr:colOff>1443628</xdr:colOff>
      <xdr:row>7</xdr:row>
      <xdr:rowOff>21004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104776"/>
          <a:ext cx="1100728" cy="14592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50574FA-8A9C-4CB5-B972-5F2B49462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104775</xdr:rowOff>
    </xdr:from>
    <xdr:to>
      <xdr:col>7</xdr:col>
      <xdr:colOff>1443628</xdr:colOff>
      <xdr:row>6</xdr:row>
      <xdr:rowOff>376748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104775"/>
          <a:ext cx="1081678" cy="14340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03F9AE-E185-474E-A936-A5CEEE085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104776</xdr:rowOff>
    </xdr:from>
    <xdr:to>
      <xdr:col>7</xdr:col>
      <xdr:colOff>1443628</xdr:colOff>
      <xdr:row>6</xdr:row>
      <xdr:rowOff>313610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04776"/>
          <a:ext cx="1034053" cy="13708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334916-8B4C-4915-BB9E-8D9279438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104776</xdr:rowOff>
    </xdr:from>
    <xdr:to>
      <xdr:col>7</xdr:col>
      <xdr:colOff>1443628</xdr:colOff>
      <xdr:row>6</xdr:row>
      <xdr:rowOff>263100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104776"/>
          <a:ext cx="995953" cy="13203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F477E3-9C9F-477C-A62B-720526C4F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104775</xdr:rowOff>
    </xdr:from>
    <xdr:to>
      <xdr:col>7</xdr:col>
      <xdr:colOff>1443628</xdr:colOff>
      <xdr:row>6</xdr:row>
      <xdr:rowOff>288354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104775"/>
          <a:ext cx="1015003" cy="13456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1C2E6A1-D2F2-4DA5-AEC7-3795F153A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104775</xdr:rowOff>
    </xdr:from>
    <xdr:to>
      <xdr:col>7</xdr:col>
      <xdr:colOff>1443628</xdr:colOff>
      <xdr:row>6</xdr:row>
      <xdr:rowOff>199960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04775"/>
          <a:ext cx="948328" cy="12572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6D7BF4-D0AD-4AD7-ACDA-EA2166173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104775</xdr:rowOff>
    </xdr:from>
    <xdr:to>
      <xdr:col>7</xdr:col>
      <xdr:colOff>1443628</xdr:colOff>
      <xdr:row>6</xdr:row>
      <xdr:rowOff>288354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104775"/>
          <a:ext cx="1015003" cy="13456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982688-7671-4648-A8F7-21F75D402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104775</xdr:rowOff>
    </xdr:from>
    <xdr:to>
      <xdr:col>7</xdr:col>
      <xdr:colOff>1443628</xdr:colOff>
      <xdr:row>6</xdr:row>
      <xdr:rowOff>300982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104775"/>
          <a:ext cx="1024528" cy="13582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6DE6D6-7653-4180-A7DD-879184AEB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247650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1D910E3-0581-4B8D-AAA4-FCE2D61D5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104775</xdr:rowOff>
    </xdr:from>
    <xdr:to>
      <xdr:col>7</xdr:col>
      <xdr:colOff>1443628</xdr:colOff>
      <xdr:row>6</xdr:row>
      <xdr:rowOff>282626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104775"/>
          <a:ext cx="1186453" cy="13399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567745-6727-43C4-A4B2-A440AB446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47626</xdr:rowOff>
    </xdr:from>
    <xdr:to>
      <xdr:col>7</xdr:col>
      <xdr:colOff>1481728</xdr:colOff>
      <xdr:row>6</xdr:row>
      <xdr:rowOff>214720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6"/>
          <a:ext cx="1176928" cy="13291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611ACA-5D14-4840-8D72-CB178FF2E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0</xdr:row>
      <xdr:rowOff>104775</xdr:rowOff>
    </xdr:from>
    <xdr:to>
      <xdr:col>7</xdr:col>
      <xdr:colOff>1443627</xdr:colOff>
      <xdr:row>6</xdr:row>
      <xdr:rowOff>371218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104775"/>
          <a:ext cx="957852" cy="14284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706A5A-01DA-42E7-BD6C-05AE2F14B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98679</xdr:rowOff>
    </xdr:from>
    <xdr:to>
      <xdr:col>7</xdr:col>
      <xdr:colOff>1333500</xdr:colOff>
      <xdr:row>7</xdr:row>
      <xdr:rowOff>4499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98679"/>
          <a:ext cx="971550" cy="14583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1D3255-215D-44F6-9A93-49A1AA0B9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9</xdr:row>
      <xdr:rowOff>176212</xdr:rowOff>
    </xdr:from>
    <xdr:to>
      <xdr:col>13</xdr:col>
      <xdr:colOff>9525</xdr:colOff>
      <xdr:row>28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466725</xdr:colOff>
      <xdr:row>9</xdr:row>
      <xdr:rowOff>171449</xdr:rowOff>
    </xdr:from>
    <xdr:to>
      <xdr:col>6</xdr:col>
      <xdr:colOff>828675</xdr:colOff>
      <xdr:row>21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514350</xdr:colOff>
      <xdr:row>29</xdr:row>
      <xdr:rowOff>14287</xdr:rowOff>
    </xdr:from>
    <xdr:to>
      <xdr:col>13</xdr:col>
      <xdr:colOff>0</xdr:colOff>
      <xdr:row>45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428624</xdr:colOff>
      <xdr:row>22</xdr:row>
      <xdr:rowOff>180976</xdr:rowOff>
    </xdr:from>
    <xdr:to>
      <xdr:col>6</xdr:col>
      <xdr:colOff>828675</xdr:colOff>
      <xdr:row>35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400049</xdr:colOff>
      <xdr:row>37</xdr:row>
      <xdr:rowOff>19049</xdr:rowOff>
    </xdr:from>
    <xdr:to>
      <xdr:col>7</xdr:col>
      <xdr:colOff>38099</xdr:colOff>
      <xdr:row>45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AFB2653-B5AA-4AD3-A251-0683A960D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2BE6369-8851-4D90-8C4D-DF8B78977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07CF862-BA7E-4B9A-84AB-43C7A74F9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04775"/>
          <a:ext cx="1357903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104775</xdr:rowOff>
    </xdr:from>
    <xdr:to>
      <xdr:col>7</xdr:col>
      <xdr:colOff>1443628</xdr:colOff>
      <xdr:row>7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04775"/>
          <a:ext cx="1357903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1260474</xdr:colOff>
      <xdr:row>5</xdr:row>
      <xdr:rowOff>156633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75180FC-5934-479E-BFF0-4270DBC94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71450"/>
          <a:ext cx="6365874" cy="899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omeckaa\AppData\Local\Microsoft\Windows\Temporary%20Internet%20Files\Content.Outlook\VGDIVX9J\Atkinson%20Logsheet%202%20ETP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W27 7July"/>
      <sheetName val="W28 14July"/>
      <sheetName val="W29 21July"/>
      <sheetName val="W30 28July"/>
      <sheetName val="W31 4Aug"/>
      <sheetName val="W32 11Aug"/>
      <sheetName val="W33 18Aug"/>
      <sheetName val="W34 25Aug"/>
      <sheetName val="W35 1Sept"/>
      <sheetName val="W36 8Sept"/>
      <sheetName val="W37 15Sept"/>
      <sheetName val="W38 22Sept"/>
      <sheetName val="W39 29Sept"/>
      <sheetName val="W40 6Oct"/>
      <sheetName val="W41 13Oct"/>
      <sheetName val="W42 20Oct"/>
      <sheetName val="W43 27Oct"/>
      <sheetName val="W44 3Nov"/>
      <sheetName val="W45 10Nov"/>
      <sheetName val="W46 17Nov"/>
      <sheetName val="W47 24Nov"/>
      <sheetName val=" W48 1Dec"/>
      <sheetName val="W49 8Dec"/>
      <sheetName val="W50 15Dec"/>
      <sheetName val="W51 22Dec "/>
      <sheetName val="W52 29 Dec"/>
      <sheetName val="Atkinson Summary 2"/>
      <sheetName val="Drop Down Menu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A5" t="str">
            <v>Long Course</v>
          </cell>
          <cell r="C5" t="str">
            <v>Yes</v>
          </cell>
          <cell r="J5">
            <v>1</v>
          </cell>
          <cell r="L5" t="str">
            <v xml:space="preserve">S&amp;C </v>
          </cell>
        </row>
        <row r="6">
          <cell r="A6" t="str">
            <v xml:space="preserve">Short Course </v>
          </cell>
          <cell r="C6" t="str">
            <v>No</v>
          </cell>
          <cell r="J6">
            <v>2</v>
          </cell>
          <cell r="L6" t="str">
            <v xml:space="preserve">Gym </v>
          </cell>
        </row>
        <row r="7">
          <cell r="J7">
            <v>3</v>
          </cell>
          <cell r="L7" t="str">
            <v>S&amp;C Essentials</v>
          </cell>
        </row>
        <row r="8">
          <cell r="L8" t="str">
            <v xml:space="preserve">Other (List in Comments) </v>
          </cell>
        </row>
        <row r="10">
          <cell r="A10" t="str">
            <v>25 m Freestyle</v>
          </cell>
        </row>
        <row r="11">
          <cell r="A11" t="str">
            <v>50 m Freestyle</v>
          </cell>
        </row>
        <row r="12">
          <cell r="A12" t="str">
            <v>100 m Freestyle</v>
          </cell>
        </row>
        <row r="13">
          <cell r="A13" t="str">
            <v>200 m Freestyle</v>
          </cell>
        </row>
        <row r="14">
          <cell r="A14" t="str">
            <v>400 m Freestyle</v>
          </cell>
        </row>
        <row r="15">
          <cell r="A15" t="str">
            <v>800 m Freestyle</v>
          </cell>
        </row>
        <row r="16">
          <cell r="A16" t="str">
            <v>1500 m Freestyle</v>
          </cell>
        </row>
        <row r="17">
          <cell r="A17" t="str">
            <v>25 m Backstroke</v>
          </cell>
        </row>
        <row r="18">
          <cell r="A18" t="str">
            <v>50 m Backstroke</v>
          </cell>
        </row>
        <row r="19">
          <cell r="A19" t="str">
            <v>100 m Backstroke</v>
          </cell>
        </row>
        <row r="20">
          <cell r="A20" t="str">
            <v>200 m Backstroke</v>
          </cell>
        </row>
        <row r="21">
          <cell r="A21" t="str">
            <v>25 m Butterfly</v>
          </cell>
        </row>
        <row r="22">
          <cell r="A22" t="str">
            <v>50 m Butterfly</v>
          </cell>
        </row>
        <row r="23">
          <cell r="A23" t="str">
            <v>100 m Butterfly</v>
          </cell>
        </row>
        <row r="24">
          <cell r="A24" t="str">
            <v>200 m Butterfly</v>
          </cell>
        </row>
        <row r="25">
          <cell r="A25" t="str">
            <v>25 m Breaststroke</v>
          </cell>
        </row>
        <row r="26">
          <cell r="A26" t="str">
            <v>50 m Breaststroke</v>
          </cell>
        </row>
        <row r="27">
          <cell r="A27" t="str">
            <v>100 m Breaststroke</v>
          </cell>
        </row>
        <row r="28">
          <cell r="A28" t="str">
            <v>200 m Breaststroke</v>
          </cell>
        </row>
        <row r="29">
          <cell r="A29" t="str">
            <v>100 m Individual Medley</v>
          </cell>
        </row>
        <row r="30">
          <cell r="A30" t="str">
            <v>150 m Individual Medley</v>
          </cell>
        </row>
        <row r="31">
          <cell r="A31" t="str">
            <v>200 m Individual Medley</v>
          </cell>
        </row>
        <row r="32">
          <cell r="A32" t="str">
            <v>400 m Individual Medley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2:O58"/>
  <sheetViews>
    <sheetView zoomScale="90" zoomScaleNormal="90" workbookViewId="0">
      <selection activeCell="G8" sqref="G8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2" width="9.1328125" style="13"/>
    <col min="13" max="13" width="8.59765625" style="13" customWidth="1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/>
      <c r="N3" s="50" t="s">
        <v>114</v>
      </c>
      <c r="O3" s="13" t="s">
        <v>122</v>
      </c>
    </row>
    <row r="4" spans="2:15" ht="15" x14ac:dyDescent="0.4">
      <c r="I4" s="15"/>
      <c r="N4" s="50">
        <v>8</v>
      </c>
      <c r="O4" s="13" t="s">
        <v>123</v>
      </c>
    </row>
    <row r="5" spans="2:15" ht="15" x14ac:dyDescent="0.4">
      <c r="I5" s="15"/>
      <c r="N5" s="50" t="s">
        <v>115</v>
      </c>
      <c r="O5" s="13" t="s">
        <v>124</v>
      </c>
    </row>
    <row r="6" spans="2:15" ht="15" x14ac:dyDescent="0.4">
      <c r="I6" s="15"/>
      <c r="N6" s="51">
        <v>10</v>
      </c>
      <c r="O6" s="13" t="s">
        <v>125</v>
      </c>
    </row>
    <row r="7" spans="2:15" ht="13.9" x14ac:dyDescent="0.4">
      <c r="B7" s="16" t="s">
        <v>130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/>
      <c r="D8" s="41" t="s">
        <v>104</v>
      </c>
      <c r="E8" s="43">
        <v>44074</v>
      </c>
      <c r="F8" s="42" t="s">
        <v>105</v>
      </c>
      <c r="G8" s="44">
        <v>9</v>
      </c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131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ht="13.9" x14ac:dyDescent="0.4">
      <c r="C50" s="60" t="s">
        <v>19</v>
      </c>
      <c r="D50" s="61"/>
      <c r="E50" s="61"/>
      <c r="F50" s="61"/>
      <c r="G50" s="61"/>
      <c r="H50" s="61"/>
      <c r="I50" s="62"/>
    </row>
    <row r="51" spans="1:11" ht="13.9" x14ac:dyDescent="0.4">
      <c r="C51" s="19" t="s">
        <v>20</v>
      </c>
      <c r="D51" s="19" t="s">
        <v>21</v>
      </c>
      <c r="E51" s="19" t="s">
        <v>22</v>
      </c>
      <c r="F51" s="19" t="s">
        <v>23</v>
      </c>
      <c r="G51" s="19" t="s">
        <v>24</v>
      </c>
      <c r="H51" s="19" t="s">
        <v>25</v>
      </c>
      <c r="I51" s="19" t="s">
        <v>26</v>
      </c>
    </row>
    <row r="52" spans="1:11" x14ac:dyDescent="0.35">
      <c r="C52" s="29"/>
      <c r="D52" s="30"/>
      <c r="E52" s="31"/>
      <c r="F52" s="31"/>
      <c r="G52" s="29"/>
      <c r="H52" s="29"/>
      <c r="I52" s="31"/>
    </row>
    <row r="53" spans="1:11" x14ac:dyDescent="0.35">
      <c r="C53" s="29"/>
      <c r="D53" s="30"/>
      <c r="E53" s="31"/>
      <c r="F53" s="31"/>
      <c r="G53" s="29"/>
      <c r="H53" s="29"/>
      <c r="I53" s="31"/>
    </row>
    <row r="54" spans="1:11" x14ac:dyDescent="0.35">
      <c r="C54" s="29"/>
      <c r="D54" s="31"/>
      <c r="E54" s="31"/>
      <c r="F54" s="31"/>
      <c r="G54" s="29"/>
      <c r="H54" s="29"/>
      <c r="I54" s="31"/>
    </row>
    <row r="55" spans="1:11" x14ac:dyDescent="0.35">
      <c r="C55" s="29"/>
      <c r="D55" s="31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ht="15" customHeight="1" x14ac:dyDescent="0.3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5" customHeight="1" x14ac:dyDescent="0.3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26">
    <mergeCell ref="B11:B16"/>
    <mergeCell ref="B19:B24"/>
    <mergeCell ref="B31:B37"/>
    <mergeCell ref="I31:I37"/>
    <mergeCell ref="B43:I48"/>
    <mergeCell ref="I11:I16"/>
    <mergeCell ref="C19:C24"/>
    <mergeCell ref="D19:D24"/>
    <mergeCell ref="E19:E24"/>
    <mergeCell ref="F19:F24"/>
    <mergeCell ref="G19:G24"/>
    <mergeCell ref="D11:D16"/>
    <mergeCell ref="H19:H24"/>
    <mergeCell ref="I19:I24"/>
    <mergeCell ref="C11:C16"/>
    <mergeCell ref="E11:E16"/>
    <mergeCell ref="F11:F16"/>
    <mergeCell ref="G11:G16"/>
    <mergeCell ref="H11:H16"/>
    <mergeCell ref="C50:I50"/>
    <mergeCell ref="C31:C37"/>
    <mergeCell ref="D31:D37"/>
    <mergeCell ref="E31:E37"/>
    <mergeCell ref="F31:F37"/>
    <mergeCell ref="G31:G37"/>
    <mergeCell ref="H31:H37"/>
  </mergeCells>
  <dataValidations count="6">
    <dataValidation type="list" allowBlank="1" showInputMessage="1" showErrorMessage="1" sqref="I52:I56" xr:uid="{00000000-0002-0000-0000-000000000000}">
      <formula1>Yes</formula1>
    </dataValidation>
    <dataValidation type="list" allowBlank="1" showInputMessage="1" showErrorMessage="1" sqref="F52:F56" xr:uid="{00000000-0002-0000-0000-000001000000}">
      <formula1>Events</formula1>
    </dataValidation>
    <dataValidation type="list" allowBlank="1" showInputMessage="1" showErrorMessage="1" sqref="E52:E56" xr:uid="{00000000-0002-0000-0000-000002000000}">
      <formula1>LC</formula1>
    </dataValidation>
    <dataValidation type="list" allowBlank="1" showInputMessage="1" showErrorMessage="1" sqref="C17:I17 C25:I25" xr:uid="{00000000-0002-0000-0000-000003000000}">
      <formula1>$N$2:$N$16</formula1>
    </dataValidation>
    <dataValidation type="whole" allowBlank="1" showInputMessage="1" showErrorMessage="1" sqref="C18:I18 C26:I26" xr:uid="{00000000-0002-0000-0000-000004000000}">
      <formula1>0</formula1>
      <formula2>10000000000</formula2>
    </dataValidation>
    <dataValidation type="list" allowBlank="1" showInputMessage="1" showErrorMessage="1" sqref="C29:I29" xr:uid="{00000000-0002-0000-0000-000005000000}">
      <formula1>$O$3:$O$10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2:O62"/>
  <sheetViews>
    <sheetView zoomScaleNormal="100" zoomScaleSheetLayoutView="10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26.10.20'!E8+7</f>
        <v>44137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0900-000000000000}">
      <formula1>Week</formula1>
    </dataValidation>
    <dataValidation type="list" allowBlank="1" showInputMessage="1" showErrorMessage="1" sqref="I54:I58" xr:uid="{00000000-0002-0000-0900-000001000000}">
      <formula1>Yes</formula1>
    </dataValidation>
    <dataValidation type="list" allowBlank="1" showInputMessage="1" showErrorMessage="1" sqref="F54:F58" xr:uid="{00000000-0002-0000-0900-000002000000}">
      <formula1>Events</formula1>
    </dataValidation>
    <dataValidation type="list" allowBlank="1" showInputMessage="1" showErrorMessage="1" sqref="E54:E58" xr:uid="{00000000-0002-0000-0900-000003000000}">
      <formula1>LC</formula1>
    </dataValidation>
    <dataValidation type="list" allowBlank="1" showInputMessage="1" showErrorMessage="1" sqref="C17:I17 C25:I25" xr:uid="{00000000-0002-0000-0900-000004000000}">
      <formula1>$N$2:$N$16</formula1>
    </dataValidation>
    <dataValidation type="whole" allowBlank="1" showInputMessage="1" showErrorMessage="1" sqref="C18:I18 C26:I26" xr:uid="{00000000-0002-0000-0900-000005000000}">
      <formula1>0</formula1>
      <formula2>10000000000</formula2>
    </dataValidation>
    <dataValidation type="list" allowBlank="1" showInputMessage="1" showErrorMessage="1" sqref="C29:I29" xr:uid="{00000000-0002-0000-09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</sheetPr>
  <dimension ref="A2:O62"/>
  <sheetViews>
    <sheetView zoomScaleNormal="100" zoomScaleSheetLayoutView="9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02.11.20'!E8+7</f>
        <v>44144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0A00-000000000000}">
      <formula1>LC</formula1>
    </dataValidation>
    <dataValidation type="list" allowBlank="1" showInputMessage="1" showErrorMessage="1" sqref="F54:F58" xr:uid="{00000000-0002-0000-0A00-000001000000}">
      <formula1>Events</formula1>
    </dataValidation>
    <dataValidation type="list" allowBlank="1" showInputMessage="1" showErrorMessage="1" sqref="I54:I58" xr:uid="{00000000-0002-0000-0A00-000002000000}">
      <formula1>Yes</formula1>
    </dataValidation>
    <dataValidation type="list" allowBlank="1" showInputMessage="1" showErrorMessage="1" sqref="H8" xr:uid="{00000000-0002-0000-0A00-000003000000}">
      <formula1>Week</formula1>
    </dataValidation>
    <dataValidation type="list" allowBlank="1" showInputMessage="1" showErrorMessage="1" sqref="C17:I17 C25:I25" xr:uid="{00000000-0002-0000-0A00-000004000000}">
      <formula1>$N$2:$N$16</formula1>
    </dataValidation>
    <dataValidation type="whole" allowBlank="1" showInputMessage="1" showErrorMessage="1" sqref="C18:I18 C26:I26" xr:uid="{00000000-0002-0000-0A00-000005000000}">
      <formula1>0</formula1>
      <formula2>10000000000</formula2>
    </dataValidation>
    <dataValidation type="list" allowBlank="1" showInputMessage="1" showErrorMessage="1" sqref="C29:I29" xr:uid="{00000000-0002-0000-0A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79998168889431442"/>
  </sheetPr>
  <dimension ref="A2:O62"/>
  <sheetViews>
    <sheetView zoomScaleNormal="100" zoomScaleSheetLayoutView="80" zoomScalePageLayoutView="3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'WK.09.11.20'!E8+7</f>
        <v>44151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0B00-000000000000}">
      <formula1>Week</formula1>
    </dataValidation>
    <dataValidation type="list" allowBlank="1" showInputMessage="1" showErrorMessage="1" sqref="I54:I58" xr:uid="{00000000-0002-0000-0B00-000001000000}">
      <formula1>Yes</formula1>
    </dataValidation>
    <dataValidation type="list" allowBlank="1" showInputMessage="1" showErrorMessage="1" sqref="F54:F58" xr:uid="{00000000-0002-0000-0B00-000002000000}">
      <formula1>Events</formula1>
    </dataValidation>
    <dataValidation type="list" allowBlank="1" showInputMessage="1" showErrorMessage="1" sqref="E54:E58" xr:uid="{00000000-0002-0000-0B00-000003000000}">
      <formula1>LC</formula1>
    </dataValidation>
    <dataValidation type="list" allowBlank="1" showInputMessage="1" showErrorMessage="1" sqref="C17:I17 C25:I25" xr:uid="{00000000-0002-0000-0B00-000004000000}">
      <formula1>$N$2:$N$16</formula1>
    </dataValidation>
    <dataValidation type="whole" allowBlank="1" showInputMessage="1" showErrorMessage="1" sqref="C18:I18 C26:I26" xr:uid="{00000000-0002-0000-0B00-000005000000}">
      <formula1>0</formula1>
      <formula2>10000000000</formula2>
    </dataValidation>
    <dataValidation type="list" allowBlank="1" showInputMessage="1" showErrorMessage="1" sqref="C29:I29" xr:uid="{00000000-0002-0000-0B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2:O62"/>
  <sheetViews>
    <sheetView zoomScaleNormal="100" zoomScaleSheetLayoutView="8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16.11.20'!E8+7</f>
        <v>44158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0C00-000000000000}">
      <formula1>LC</formula1>
    </dataValidation>
    <dataValidation type="list" allowBlank="1" showInputMessage="1" showErrorMessage="1" sqref="F54:F58" xr:uid="{00000000-0002-0000-0C00-000001000000}">
      <formula1>Events</formula1>
    </dataValidation>
    <dataValidation type="list" allowBlank="1" showInputMessage="1" showErrorMessage="1" sqref="I54:I58" xr:uid="{00000000-0002-0000-0C00-000002000000}">
      <formula1>Yes</formula1>
    </dataValidation>
    <dataValidation type="list" allowBlank="1" showInputMessage="1" showErrorMessage="1" sqref="H8" xr:uid="{00000000-0002-0000-0C00-000003000000}">
      <formula1>Week</formula1>
    </dataValidation>
    <dataValidation type="list" allowBlank="1" showInputMessage="1" showErrorMessage="1" sqref="C17:I17 C25:I25" xr:uid="{00000000-0002-0000-0C00-000004000000}">
      <formula1>$N$2:$N$16</formula1>
    </dataValidation>
    <dataValidation type="whole" allowBlank="1" showInputMessage="1" showErrorMessage="1" sqref="C18:I18 C26:I26" xr:uid="{00000000-0002-0000-0C00-000005000000}">
      <formula1>0</formula1>
      <formula2>10000000000</formula2>
    </dataValidation>
    <dataValidation type="list" allowBlank="1" showInputMessage="1" showErrorMessage="1" sqref="C29:I29" xr:uid="{00000000-0002-0000-0C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2:O62"/>
  <sheetViews>
    <sheetView zoomScaleNormal="100" zoomScaleSheetLayoutView="9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23.11.20'!E8+7</f>
        <v>44165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0D00-000000000000}">
      <formula1>Week</formula1>
    </dataValidation>
    <dataValidation type="list" allowBlank="1" showInputMessage="1" showErrorMessage="1" sqref="I54:I58" xr:uid="{00000000-0002-0000-0D00-000001000000}">
      <formula1>Yes</formula1>
    </dataValidation>
    <dataValidation type="list" allowBlank="1" showInputMessage="1" showErrorMessage="1" sqref="F54:F58" xr:uid="{00000000-0002-0000-0D00-000002000000}">
      <formula1>Events</formula1>
    </dataValidation>
    <dataValidation type="list" allowBlank="1" showInputMessage="1" showErrorMessage="1" sqref="E54:E58" xr:uid="{00000000-0002-0000-0D00-000003000000}">
      <formula1>LC</formula1>
    </dataValidation>
    <dataValidation type="list" allowBlank="1" showInputMessage="1" showErrorMessage="1" sqref="C17:I17 C25:I25" xr:uid="{00000000-0002-0000-0D00-000004000000}">
      <formula1>$N$2:$N$16</formula1>
    </dataValidation>
    <dataValidation type="whole" allowBlank="1" showInputMessage="1" showErrorMessage="1" sqref="C18:I18 C26:I26" xr:uid="{00000000-0002-0000-0D00-000005000000}">
      <formula1>0</formula1>
      <formula2>10000000000</formula2>
    </dataValidation>
    <dataValidation type="list" allowBlank="1" showInputMessage="1" showErrorMessage="1" sqref="C29:I29" xr:uid="{00000000-0002-0000-0D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2:O62"/>
  <sheetViews>
    <sheetView zoomScaleNormal="100" zoomScaleSheetLayoutView="9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30.11.20'!E8+7</f>
        <v>44172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0E00-000000000000}">
      <formula1>LC</formula1>
    </dataValidation>
    <dataValidation type="list" allowBlank="1" showInputMessage="1" showErrorMessage="1" sqref="F54:F58" xr:uid="{00000000-0002-0000-0E00-000001000000}">
      <formula1>Events</formula1>
    </dataValidation>
    <dataValidation type="list" allowBlank="1" showInputMessage="1" showErrorMessage="1" sqref="I54:I58" xr:uid="{00000000-0002-0000-0E00-000002000000}">
      <formula1>Yes</formula1>
    </dataValidation>
    <dataValidation type="list" allowBlank="1" showInputMessage="1" showErrorMessage="1" sqref="H8" xr:uid="{00000000-0002-0000-0E00-000003000000}">
      <formula1>Week</formula1>
    </dataValidation>
    <dataValidation type="list" allowBlank="1" showInputMessage="1" showErrorMessage="1" sqref="C17:I17 C25:I25" xr:uid="{00000000-0002-0000-0E00-000004000000}">
      <formula1>$N$2:$N$16</formula1>
    </dataValidation>
    <dataValidation type="whole" allowBlank="1" showInputMessage="1" showErrorMessage="1" sqref="C18:I18 C26:I26" xr:uid="{00000000-0002-0000-0E00-000005000000}">
      <formula1>0</formula1>
      <formula2>10000000000</formula2>
    </dataValidation>
    <dataValidation type="list" allowBlank="1" showInputMessage="1" showErrorMessage="1" sqref="C29:I29" xr:uid="{00000000-0002-0000-0E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</sheetPr>
  <dimension ref="A2:O62"/>
  <sheetViews>
    <sheetView zoomScaleNormal="100" zoomScaleSheetLayoutView="9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07.12.20'!E8+7</f>
        <v>44179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0F00-000000000000}">
      <formula1>LC</formula1>
    </dataValidation>
    <dataValidation type="list" allowBlank="1" showInputMessage="1" showErrorMessage="1" sqref="F54:F58" xr:uid="{00000000-0002-0000-0F00-000001000000}">
      <formula1>Events</formula1>
    </dataValidation>
    <dataValidation type="list" allowBlank="1" showInputMessage="1" showErrorMessage="1" sqref="I54:I58" xr:uid="{00000000-0002-0000-0F00-000002000000}">
      <formula1>Yes</formula1>
    </dataValidation>
    <dataValidation type="list" allowBlank="1" showInputMessage="1" showErrorMessage="1" sqref="H8" xr:uid="{00000000-0002-0000-0F00-000003000000}">
      <formula1>Week</formula1>
    </dataValidation>
    <dataValidation type="list" allowBlank="1" showInputMessage="1" showErrorMessage="1" sqref="C17:I17 C25:I25" xr:uid="{00000000-0002-0000-0F00-000004000000}">
      <formula1>$N$2:$N$16</formula1>
    </dataValidation>
    <dataValidation type="whole" allowBlank="1" showInputMessage="1" showErrorMessage="1" sqref="C18:I18 C26:I26" xr:uid="{00000000-0002-0000-0F00-000005000000}">
      <formula1>0</formula1>
      <formula2>10000000000</formula2>
    </dataValidation>
    <dataValidation type="list" allowBlank="1" showInputMessage="1" showErrorMessage="1" sqref="C29:I29" xr:uid="{00000000-0002-0000-0F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</sheetPr>
  <dimension ref="A2:O62"/>
  <sheetViews>
    <sheetView zoomScaleNormal="100" zoomScaleSheetLayoutView="9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14.12.20'!E8+7</f>
        <v>44186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1000-000000000000}">
      <formula1>Week</formula1>
    </dataValidation>
    <dataValidation type="list" allowBlank="1" showInputMessage="1" showErrorMessage="1" sqref="I54:I58" xr:uid="{00000000-0002-0000-1000-000001000000}">
      <formula1>Yes</formula1>
    </dataValidation>
    <dataValidation type="list" allowBlank="1" showInputMessage="1" showErrorMessage="1" sqref="F54:F58" xr:uid="{00000000-0002-0000-1000-000002000000}">
      <formula1>Events</formula1>
    </dataValidation>
    <dataValidation type="list" allowBlank="1" showInputMessage="1" showErrorMessage="1" sqref="E54:E58" xr:uid="{00000000-0002-0000-1000-000003000000}">
      <formula1>LC</formula1>
    </dataValidation>
    <dataValidation type="list" allowBlank="1" showInputMessage="1" showErrorMessage="1" sqref="C17:I17 C25:I25" xr:uid="{00000000-0002-0000-1000-000004000000}">
      <formula1>$N$2:$N$16</formula1>
    </dataValidation>
    <dataValidation type="whole" allowBlank="1" showInputMessage="1" showErrorMessage="1" sqref="C18:I18 C26:I26" xr:uid="{00000000-0002-0000-1000-000005000000}">
      <formula1>0</formula1>
      <formula2>10000000000</formula2>
    </dataValidation>
    <dataValidation type="list" allowBlank="1" showInputMessage="1" showErrorMessage="1" sqref="C29:I29" xr:uid="{00000000-0002-0000-10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</sheetPr>
  <dimension ref="A2:O62"/>
  <sheetViews>
    <sheetView zoomScaleNormal="100" zoomScaleSheetLayoutView="98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21.12.20'!E8+7</f>
        <v>44193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1100-000000000000}">
      <formula1>LC</formula1>
    </dataValidation>
    <dataValidation type="list" allowBlank="1" showInputMessage="1" showErrorMessage="1" sqref="F54:F58" xr:uid="{00000000-0002-0000-1100-000001000000}">
      <formula1>Events</formula1>
    </dataValidation>
    <dataValidation type="list" allowBlank="1" showInputMessage="1" showErrorMessage="1" sqref="I54:I58" xr:uid="{00000000-0002-0000-1100-000002000000}">
      <formula1>Yes</formula1>
    </dataValidation>
    <dataValidation type="list" allowBlank="1" showInputMessage="1" showErrorMessage="1" sqref="H8" xr:uid="{00000000-0002-0000-1100-000003000000}">
      <formula1>Week</formula1>
    </dataValidation>
    <dataValidation type="list" allowBlank="1" showInputMessage="1" showErrorMessage="1" sqref="C17:I17 C25:I25" xr:uid="{00000000-0002-0000-1100-000004000000}">
      <formula1>$N$2:$N$16</formula1>
    </dataValidation>
    <dataValidation type="whole" allowBlank="1" showInputMessage="1" showErrorMessage="1" sqref="C18:I18 C26:I26" xr:uid="{00000000-0002-0000-1100-000005000000}">
      <formula1>0</formula1>
      <formula2>10000000000</formula2>
    </dataValidation>
    <dataValidation type="list" allowBlank="1" showInputMessage="1" showErrorMessage="1" sqref="C29:I29" xr:uid="{00000000-0002-0000-11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</sheetPr>
  <dimension ref="A2:O62"/>
  <sheetViews>
    <sheetView zoomScaleNormal="100" zoomScaleSheetLayoutView="7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28.12.20'!E8+7</f>
        <v>44200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1200-000000000000}">
      <formula1>Week</formula1>
    </dataValidation>
    <dataValidation type="list" allowBlank="1" showInputMessage="1" showErrorMessage="1" sqref="I54:I58" xr:uid="{00000000-0002-0000-1200-000001000000}">
      <formula1>Yes</formula1>
    </dataValidation>
    <dataValidation type="list" allowBlank="1" showInputMessage="1" showErrorMessage="1" sqref="F54:F58" xr:uid="{00000000-0002-0000-1200-000002000000}">
      <formula1>Events</formula1>
    </dataValidation>
    <dataValidation type="list" allowBlank="1" showInputMessage="1" showErrorMessage="1" sqref="E54:E58" xr:uid="{00000000-0002-0000-1200-000003000000}">
      <formula1>LC</formula1>
    </dataValidation>
    <dataValidation type="list" allowBlank="1" showInputMessage="1" showErrorMessage="1" sqref="C17:I17 C25:I25" xr:uid="{00000000-0002-0000-1200-000004000000}">
      <formula1>$N$2:$N$16</formula1>
    </dataValidation>
    <dataValidation type="whole" allowBlank="1" showInputMessage="1" showErrorMessage="1" sqref="C18:I18 C26:I26" xr:uid="{00000000-0002-0000-1200-000005000000}">
      <formula1>0</formula1>
      <formula2>10000000000</formula2>
    </dataValidation>
    <dataValidation type="list" allowBlank="1" showInputMessage="1" showErrorMessage="1" sqref="C29:I29" xr:uid="{00000000-0002-0000-12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2:O62"/>
  <sheetViews>
    <sheetView topLeftCell="A2" workbookViewId="0">
      <selection activeCell="G8" sqref="G8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'WK.31.08.20'!E8+7</f>
        <v>44081</v>
      </c>
      <c r="F8" s="42" t="s">
        <v>105</v>
      </c>
      <c r="G8" s="44">
        <v>9</v>
      </c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0100-000000000000}">
      <formula1>Week</formula1>
    </dataValidation>
    <dataValidation type="list" allowBlank="1" showInputMessage="1" showErrorMessage="1" sqref="I54:I58" xr:uid="{00000000-0002-0000-0100-000001000000}">
      <formula1>Yes</formula1>
    </dataValidation>
    <dataValidation type="list" allowBlank="1" showInputMessage="1" showErrorMessage="1" sqref="F54:F58" xr:uid="{00000000-0002-0000-0100-000002000000}">
      <formula1>Events</formula1>
    </dataValidation>
    <dataValidation type="list" allowBlank="1" showInputMessage="1" showErrorMessage="1" sqref="E54:E58" xr:uid="{00000000-0002-0000-0100-000003000000}">
      <formula1>LC</formula1>
    </dataValidation>
    <dataValidation type="list" allowBlank="1" showInputMessage="1" showErrorMessage="1" sqref="C17:I17 C25:I25" xr:uid="{00000000-0002-0000-0100-000004000000}">
      <formula1>$N$2:$N$16</formula1>
    </dataValidation>
    <dataValidation type="whole" allowBlank="1" showInputMessage="1" showErrorMessage="1" sqref="C18:I18 C26:I26" xr:uid="{00000000-0002-0000-0100-000005000000}">
      <formula1>0</formula1>
      <formula2>10000000000</formula2>
    </dataValidation>
    <dataValidation type="list" allowBlank="1" showInputMessage="1" showErrorMessage="1" sqref="C29:I29" xr:uid="{00000000-0002-0000-0100-000006000000}">
      <formula1>$O$3:$O$10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</sheetPr>
  <dimension ref="A2:O62"/>
  <sheetViews>
    <sheetView zoomScaleNormal="100" zoomScaleSheetLayoutView="7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04.01.21'!E8+7</f>
        <v>44207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1300-000000000000}">
      <formula1>LC</formula1>
    </dataValidation>
    <dataValidation type="list" allowBlank="1" showInputMessage="1" showErrorMessage="1" sqref="F54:F58" xr:uid="{00000000-0002-0000-1300-000001000000}">
      <formula1>Events</formula1>
    </dataValidation>
    <dataValidation type="list" allowBlank="1" showInputMessage="1" showErrorMessage="1" sqref="I54:I58" xr:uid="{00000000-0002-0000-1300-000002000000}">
      <formula1>Yes</formula1>
    </dataValidation>
    <dataValidation type="list" allowBlank="1" showInputMessage="1" showErrorMessage="1" sqref="H8" xr:uid="{00000000-0002-0000-1300-000003000000}">
      <formula1>Week</formula1>
    </dataValidation>
    <dataValidation type="list" allowBlank="1" showInputMessage="1" showErrorMessage="1" sqref="C17:I17 C25:I25" xr:uid="{00000000-0002-0000-1300-000004000000}">
      <formula1>$N$2:$N$16</formula1>
    </dataValidation>
    <dataValidation type="whole" allowBlank="1" showInputMessage="1" showErrorMessage="1" sqref="C18:I18 C26:I26" xr:uid="{00000000-0002-0000-1300-000005000000}">
      <formula1>0</formula1>
      <formula2>10000000000</formula2>
    </dataValidation>
    <dataValidation type="list" allowBlank="1" showInputMessage="1" showErrorMessage="1" sqref="C29:I29" xr:uid="{00000000-0002-0000-13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79998168889431442"/>
  </sheetPr>
  <dimension ref="A2:O62"/>
  <sheetViews>
    <sheetView topLeftCell="B1" zoomScaleNormal="100" zoomScaleSheetLayoutView="7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11.01.21'!E8+7</f>
        <v>44214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1400-000000000000}">
      <formula1>Week</formula1>
    </dataValidation>
    <dataValidation type="list" allowBlank="1" showInputMessage="1" showErrorMessage="1" sqref="I54:I58" xr:uid="{00000000-0002-0000-1400-000001000000}">
      <formula1>Yes</formula1>
    </dataValidation>
    <dataValidation type="list" allowBlank="1" showInputMessage="1" showErrorMessage="1" sqref="F54:F58" xr:uid="{00000000-0002-0000-1400-000002000000}">
      <formula1>Events</formula1>
    </dataValidation>
    <dataValidation type="list" allowBlank="1" showInputMessage="1" showErrorMessage="1" sqref="E54:E58" xr:uid="{00000000-0002-0000-1400-000003000000}">
      <formula1>LC</formula1>
    </dataValidation>
    <dataValidation type="list" allowBlank="1" showInputMessage="1" showErrorMessage="1" sqref="C17:I17 C25:I25" xr:uid="{00000000-0002-0000-1400-000004000000}">
      <formula1>$N$2:$N$16</formula1>
    </dataValidation>
    <dataValidation type="whole" allowBlank="1" showInputMessage="1" showErrorMessage="1" sqref="C18:I18 C26:I26" xr:uid="{00000000-0002-0000-1400-000005000000}">
      <formula1>0</formula1>
      <formula2>10000000000</formula2>
    </dataValidation>
    <dataValidation type="list" allowBlank="1" showInputMessage="1" showErrorMessage="1" sqref="C29:I29" xr:uid="{00000000-0002-0000-14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79998168889431442"/>
  </sheetPr>
  <dimension ref="A2:O62"/>
  <sheetViews>
    <sheetView zoomScaleNormal="100" zoomScaleSheetLayoutView="84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18.01,21'!E8+7</f>
        <v>44221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1500-000000000000}">
      <formula1>LC</formula1>
    </dataValidation>
    <dataValidation type="list" allowBlank="1" showInputMessage="1" showErrorMessage="1" sqref="F54:F58" xr:uid="{00000000-0002-0000-1500-000001000000}">
      <formula1>Events</formula1>
    </dataValidation>
    <dataValidation type="list" allowBlank="1" showInputMessage="1" showErrorMessage="1" sqref="I54:I58" xr:uid="{00000000-0002-0000-1500-000002000000}">
      <formula1>Yes</formula1>
    </dataValidation>
    <dataValidation type="list" allowBlank="1" showInputMessage="1" showErrorMessage="1" sqref="H8" xr:uid="{00000000-0002-0000-1500-000003000000}">
      <formula1>Week</formula1>
    </dataValidation>
    <dataValidation type="list" allowBlank="1" showInputMessage="1" showErrorMessage="1" sqref="C17:I17 C25:I25" xr:uid="{00000000-0002-0000-1500-000004000000}">
      <formula1>$N$2:$N$16</formula1>
    </dataValidation>
    <dataValidation type="whole" allowBlank="1" showInputMessage="1" showErrorMessage="1" sqref="C18:I18 C26:I26" xr:uid="{00000000-0002-0000-1500-000005000000}">
      <formula1>0</formula1>
      <formula2>10000000000</formula2>
    </dataValidation>
    <dataValidation type="list" allowBlank="1" showInputMessage="1" showErrorMessage="1" sqref="C29:I29" xr:uid="{00000000-0002-0000-15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79998168889431442"/>
  </sheetPr>
  <dimension ref="A2:O62"/>
  <sheetViews>
    <sheetView topLeftCell="B1" zoomScaleNormal="100" zoomScaleSheetLayoutView="8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25.01,21'!E8+7</f>
        <v>44228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1600-000000000000}">
      <formula1>Week</formula1>
    </dataValidation>
    <dataValidation type="list" allowBlank="1" showInputMessage="1" showErrorMessage="1" sqref="I54:I58" xr:uid="{00000000-0002-0000-1600-000001000000}">
      <formula1>Yes</formula1>
    </dataValidation>
    <dataValidation type="list" allowBlank="1" showInputMessage="1" showErrorMessage="1" sqref="F54:F58" xr:uid="{00000000-0002-0000-1600-000002000000}">
      <formula1>Events</formula1>
    </dataValidation>
    <dataValidation type="list" allowBlank="1" showInputMessage="1" showErrorMessage="1" sqref="E54:E58" xr:uid="{00000000-0002-0000-1600-000003000000}">
      <formula1>LC</formula1>
    </dataValidation>
    <dataValidation type="list" allowBlank="1" showInputMessage="1" showErrorMessage="1" sqref="C17:I17 C25:I25" xr:uid="{00000000-0002-0000-1600-000004000000}">
      <formula1>$N$2:$N$16</formula1>
    </dataValidation>
    <dataValidation type="whole" allowBlank="1" showInputMessage="1" showErrorMessage="1" sqref="C18:I18 C26:I26" xr:uid="{00000000-0002-0000-1600-000005000000}">
      <formula1>0</formula1>
      <formula2>10000000000</formula2>
    </dataValidation>
    <dataValidation type="list" allowBlank="1" showInputMessage="1" showErrorMessage="1" sqref="C29:I29" xr:uid="{00000000-0002-0000-16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79998168889431442"/>
  </sheetPr>
  <dimension ref="A2:O62"/>
  <sheetViews>
    <sheetView zoomScaleNormal="100" zoomScaleSheetLayoutView="78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01.02.21'!E8+7</f>
        <v>44235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1700-000000000000}">
      <formula1>LC</formula1>
    </dataValidation>
    <dataValidation type="list" allowBlank="1" showInputMessage="1" showErrorMessage="1" sqref="F54:F58" xr:uid="{00000000-0002-0000-1700-000001000000}">
      <formula1>Events</formula1>
    </dataValidation>
    <dataValidation type="list" allowBlank="1" showInputMessage="1" showErrorMessage="1" sqref="I54:I58" xr:uid="{00000000-0002-0000-1700-000002000000}">
      <formula1>Yes</formula1>
    </dataValidation>
    <dataValidation type="list" allowBlank="1" showInputMessage="1" showErrorMessage="1" sqref="H8" xr:uid="{00000000-0002-0000-1700-000003000000}">
      <formula1>Week</formula1>
    </dataValidation>
    <dataValidation type="list" allowBlank="1" showInputMessage="1" showErrorMessage="1" sqref="C17:I17 C25:I25" xr:uid="{00000000-0002-0000-1700-000004000000}">
      <formula1>$N$2:$N$16</formula1>
    </dataValidation>
    <dataValidation type="whole" allowBlank="1" showInputMessage="1" showErrorMessage="1" sqref="C18:I18 C26:I26" xr:uid="{00000000-0002-0000-1700-000005000000}">
      <formula1>0</formula1>
      <formula2>10000000000</formula2>
    </dataValidation>
    <dataValidation type="list" allowBlank="1" showInputMessage="1" showErrorMessage="1" sqref="C29:I29" xr:uid="{00000000-0002-0000-17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79998168889431442"/>
  </sheetPr>
  <dimension ref="A2:O62"/>
  <sheetViews>
    <sheetView zoomScaleNormal="100" zoomScaleSheetLayoutView="96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08.02.21'!E8+7</f>
        <v>44242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1800-000000000000}">
      <formula1>Week</formula1>
    </dataValidation>
    <dataValidation type="list" allowBlank="1" showInputMessage="1" showErrorMessage="1" sqref="I54:I58" xr:uid="{00000000-0002-0000-1800-000001000000}">
      <formula1>Yes</formula1>
    </dataValidation>
    <dataValidation type="list" allowBlank="1" showInputMessage="1" showErrorMessage="1" sqref="F54:F58" xr:uid="{00000000-0002-0000-1800-000002000000}">
      <formula1>Events</formula1>
    </dataValidation>
    <dataValidation type="list" allowBlank="1" showInputMessage="1" showErrorMessage="1" sqref="E54:E58" xr:uid="{00000000-0002-0000-1800-000003000000}">
      <formula1>LC</formula1>
    </dataValidation>
    <dataValidation type="list" allowBlank="1" showInputMessage="1" showErrorMessage="1" sqref="C17:I17 C25:I25" xr:uid="{00000000-0002-0000-1800-000004000000}">
      <formula1>$N$2:$N$16</formula1>
    </dataValidation>
    <dataValidation type="whole" allowBlank="1" showInputMessage="1" showErrorMessage="1" sqref="C18:I18 C26:I26" xr:uid="{00000000-0002-0000-1800-000005000000}">
      <formula1>0</formula1>
      <formula2>10000000000</formula2>
    </dataValidation>
    <dataValidation type="list" allowBlank="1" showInputMessage="1" showErrorMessage="1" sqref="C29:I29" xr:uid="{00000000-0002-0000-18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79998168889431442"/>
  </sheetPr>
  <dimension ref="A2:O62"/>
  <sheetViews>
    <sheetView zoomScaleNormal="100" zoomScaleSheetLayoutView="8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15.02.21'!E8+7</f>
        <v>44249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1900-000000000000}">
      <formula1>LC</formula1>
    </dataValidation>
    <dataValidation type="list" allowBlank="1" showInputMessage="1" showErrorMessage="1" sqref="F54:F58" xr:uid="{00000000-0002-0000-1900-000001000000}">
      <formula1>Events</formula1>
    </dataValidation>
    <dataValidation type="list" allowBlank="1" showInputMessage="1" showErrorMessage="1" sqref="I54:I58" xr:uid="{00000000-0002-0000-1900-000002000000}">
      <formula1>Yes</formula1>
    </dataValidation>
    <dataValidation type="list" allowBlank="1" showInputMessage="1" showErrorMessage="1" sqref="H8" xr:uid="{00000000-0002-0000-1900-000003000000}">
      <formula1>Week</formula1>
    </dataValidation>
    <dataValidation type="list" allowBlank="1" showInputMessage="1" showErrorMessage="1" sqref="C17:I17 C25:I25" xr:uid="{00000000-0002-0000-1900-000004000000}">
      <formula1>$N$2:$N$16</formula1>
    </dataValidation>
    <dataValidation type="whole" allowBlank="1" showInputMessage="1" showErrorMessage="1" sqref="C18:I18 C26:I26" xr:uid="{00000000-0002-0000-1900-000005000000}">
      <formula1>0</formula1>
      <formula2>10000000000</formula2>
    </dataValidation>
    <dataValidation type="list" allowBlank="1" showInputMessage="1" showErrorMessage="1" sqref="C29:I29" xr:uid="{00000000-0002-0000-19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79998168889431442"/>
  </sheetPr>
  <dimension ref="A2:O62"/>
  <sheetViews>
    <sheetView zoomScaleNormal="100" zoomScaleSheetLayoutView="7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22.02.21'!E8+7</f>
        <v>44256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1A00-000000000000}">
      <formula1>LC</formula1>
    </dataValidation>
    <dataValidation type="list" allowBlank="1" showInputMessage="1" showErrorMessage="1" sqref="F54:F58" xr:uid="{00000000-0002-0000-1A00-000001000000}">
      <formula1>Events</formula1>
    </dataValidation>
    <dataValidation type="list" allowBlank="1" showInputMessage="1" showErrorMessage="1" sqref="I54:I58" xr:uid="{00000000-0002-0000-1A00-000002000000}">
      <formula1>Yes</formula1>
    </dataValidation>
    <dataValidation type="list" allowBlank="1" showInputMessage="1" showErrorMessage="1" sqref="H8" xr:uid="{00000000-0002-0000-1A00-000003000000}">
      <formula1>Week</formula1>
    </dataValidation>
    <dataValidation type="list" allowBlank="1" showInputMessage="1" showErrorMessage="1" sqref="C17:I17 C25:I25" xr:uid="{00000000-0002-0000-1A00-000004000000}">
      <formula1>$N$2:$N$16</formula1>
    </dataValidation>
    <dataValidation type="whole" allowBlank="1" showInputMessage="1" showErrorMessage="1" sqref="C18:I18 C26:I26" xr:uid="{00000000-0002-0000-1A00-000005000000}">
      <formula1>0</formula1>
      <formula2>10000000000</formula2>
    </dataValidation>
    <dataValidation type="list" allowBlank="1" showInputMessage="1" showErrorMessage="1" sqref="C29:I29" xr:uid="{00000000-0002-0000-1A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01.03.21'!E8+7</f>
        <v>44263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1B00-000000000000}">
      <formula1>Week</formula1>
    </dataValidation>
    <dataValidation type="list" allowBlank="1" showInputMessage="1" showErrorMessage="1" sqref="I54:I58" xr:uid="{00000000-0002-0000-1B00-000001000000}">
      <formula1>Yes</formula1>
    </dataValidation>
    <dataValidation type="list" allowBlank="1" showInputMessage="1" showErrorMessage="1" sqref="F54:F58" xr:uid="{00000000-0002-0000-1B00-000002000000}">
      <formula1>Events</formula1>
    </dataValidation>
    <dataValidation type="list" allowBlank="1" showInputMessage="1" showErrorMessage="1" sqref="E54:E58" xr:uid="{00000000-0002-0000-1B00-000003000000}">
      <formula1>LC</formula1>
    </dataValidation>
    <dataValidation type="list" allowBlank="1" showInputMessage="1" showErrorMessage="1" sqref="C17:I17 C25:I25" xr:uid="{00000000-0002-0000-1B00-000004000000}">
      <formula1>$N$2:$N$16</formula1>
    </dataValidation>
    <dataValidation type="whole" allowBlank="1" showInputMessage="1" showErrorMessage="1" sqref="C18:I18 C26:I26" xr:uid="{00000000-0002-0000-1B00-000005000000}">
      <formula1>0</formula1>
      <formula2>10000000000</formula2>
    </dataValidation>
    <dataValidation type="list" allowBlank="1" showInputMessage="1" showErrorMessage="1" sqref="C29:I29" xr:uid="{00000000-0002-0000-1B00-000006000000}">
      <formula1>$O$3:$O$10</formula1>
    </dataValidation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08.03.2021'!E8+7</f>
        <v>44270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1C00-000000000000}">
      <formula1>Week</formula1>
    </dataValidation>
    <dataValidation type="list" allowBlank="1" showInputMessage="1" showErrorMessage="1" sqref="I54:I58" xr:uid="{00000000-0002-0000-1C00-000001000000}">
      <formula1>Yes</formula1>
    </dataValidation>
    <dataValidation type="list" allowBlank="1" showInputMessage="1" showErrorMessage="1" sqref="F54:F58" xr:uid="{00000000-0002-0000-1C00-000002000000}">
      <formula1>Events</formula1>
    </dataValidation>
    <dataValidation type="list" allowBlank="1" showInputMessage="1" showErrorMessage="1" sqref="E54:E58" xr:uid="{00000000-0002-0000-1C00-000003000000}">
      <formula1>LC</formula1>
    </dataValidation>
    <dataValidation type="list" allowBlank="1" showInputMessage="1" showErrorMessage="1" sqref="C17:I17 C25:I25" xr:uid="{00000000-0002-0000-1C00-000004000000}">
      <formula1>$N$2:$N$16</formula1>
    </dataValidation>
    <dataValidation type="whole" allowBlank="1" showInputMessage="1" showErrorMessage="1" sqref="C18:I18 C26:I26" xr:uid="{00000000-0002-0000-1C00-000005000000}">
      <formula1>0</formula1>
      <formula2>10000000000</formula2>
    </dataValidation>
    <dataValidation type="list" allowBlank="1" showInputMessage="1" showErrorMessage="1" sqref="C29:I29" xr:uid="{00000000-0002-0000-1C00-000006000000}">
      <formula1>$O$3:$O$10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2:O62"/>
  <sheetViews>
    <sheetView topLeftCell="A2" workbookViewId="0">
      <selection activeCell="G8" sqref="G8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'WK.07.09.20'!E8+7</f>
        <v>44088</v>
      </c>
      <c r="F8" s="42" t="s">
        <v>105</v>
      </c>
      <c r="G8" s="44">
        <v>9</v>
      </c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0200-000000000000}">
      <formula1>Week</formula1>
    </dataValidation>
    <dataValidation type="list" allowBlank="1" showInputMessage="1" showErrorMessage="1" sqref="I54:I58" xr:uid="{00000000-0002-0000-0200-000001000000}">
      <formula1>Yes</formula1>
    </dataValidation>
    <dataValidation type="list" allowBlank="1" showInputMessage="1" showErrorMessage="1" sqref="F54:F58" xr:uid="{00000000-0002-0000-0200-000002000000}">
      <formula1>Events</formula1>
    </dataValidation>
    <dataValidation type="list" allowBlank="1" showInputMessage="1" showErrorMessage="1" sqref="E54:E58" xr:uid="{00000000-0002-0000-0200-000003000000}">
      <formula1>LC</formula1>
    </dataValidation>
    <dataValidation type="list" allowBlank="1" showInputMessage="1" showErrorMessage="1" sqref="C17:I17 C25:I25" xr:uid="{00000000-0002-0000-0200-000004000000}">
      <formula1>$N$2:$N$16</formula1>
    </dataValidation>
    <dataValidation type="whole" allowBlank="1" showInputMessage="1" showErrorMessage="1" sqref="C18:I18 C26:I26" xr:uid="{00000000-0002-0000-0200-000005000000}">
      <formula1>0</formula1>
      <formula2>10000000000</formula2>
    </dataValidation>
    <dataValidation type="list" allowBlank="1" showInputMessage="1" showErrorMessage="1" sqref="C29:I29" xr:uid="{00000000-0002-0000-0200-000006000000}">
      <formula1>$O$3:$O$10</formula1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15.03.21'!E8+7</f>
        <v>44277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1D00-000000000000}">
      <formula1>Week</formula1>
    </dataValidation>
    <dataValidation type="list" allowBlank="1" showInputMessage="1" showErrorMessage="1" sqref="I54:I58" xr:uid="{00000000-0002-0000-1D00-000001000000}">
      <formula1>Yes</formula1>
    </dataValidation>
    <dataValidation type="list" allowBlank="1" showInputMessage="1" showErrorMessage="1" sqref="F54:F58" xr:uid="{00000000-0002-0000-1D00-000002000000}">
      <formula1>Events</formula1>
    </dataValidation>
    <dataValidation type="list" allowBlank="1" showInputMessage="1" showErrorMessage="1" sqref="E54:E58" xr:uid="{00000000-0002-0000-1D00-000003000000}">
      <formula1>LC</formula1>
    </dataValidation>
    <dataValidation type="list" allowBlank="1" showInputMessage="1" showErrorMessage="1" sqref="C17:I17 C25:I25" xr:uid="{00000000-0002-0000-1D00-000004000000}">
      <formula1>$N$2:$N$16</formula1>
    </dataValidation>
    <dataValidation type="whole" allowBlank="1" showInputMessage="1" showErrorMessage="1" sqref="C18:I18 C26:I26" xr:uid="{00000000-0002-0000-1D00-000005000000}">
      <formula1>0</formula1>
      <formula2>10000000000</formula2>
    </dataValidation>
    <dataValidation type="list" allowBlank="1" showInputMessage="1" showErrorMessage="1" sqref="C29:I29" xr:uid="{00000000-0002-0000-1D00-000006000000}">
      <formula1>$O$3:$O$10</formula1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22.03.21'!E8+7</f>
        <v>44284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1E00-000000000000}">
      <formula1>Week</formula1>
    </dataValidation>
    <dataValidation type="list" allowBlank="1" showInputMessage="1" showErrorMessage="1" sqref="I54:I58" xr:uid="{00000000-0002-0000-1E00-000001000000}">
      <formula1>Yes</formula1>
    </dataValidation>
    <dataValidation type="list" allowBlank="1" showInputMessage="1" showErrorMessage="1" sqref="F54:F58" xr:uid="{00000000-0002-0000-1E00-000002000000}">
      <formula1>Events</formula1>
    </dataValidation>
    <dataValidation type="list" allowBlank="1" showInputMessage="1" showErrorMessage="1" sqref="E54:E58" xr:uid="{00000000-0002-0000-1E00-000003000000}">
      <formula1>LC</formula1>
    </dataValidation>
    <dataValidation type="list" allowBlank="1" showInputMessage="1" showErrorMessage="1" sqref="C17:I17 C25:I25" xr:uid="{00000000-0002-0000-1E00-000004000000}">
      <formula1>$N$2:$N$16</formula1>
    </dataValidation>
    <dataValidation type="whole" allowBlank="1" showInputMessage="1" showErrorMessage="1" sqref="C18:I18 C26:I26" xr:uid="{00000000-0002-0000-1E00-000005000000}">
      <formula1>0</formula1>
      <formula2>10000000000</formula2>
    </dataValidation>
    <dataValidation type="list" allowBlank="1" showInputMessage="1" showErrorMessage="1" sqref="C29:I29" xr:uid="{00000000-0002-0000-1E00-000006000000}">
      <formula1>$O$3:$O$10</formula1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29.03.21'!E8+7</f>
        <v>44291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1F00-000000000000}">
      <formula1>Week</formula1>
    </dataValidation>
    <dataValidation type="list" allowBlank="1" showInputMessage="1" showErrorMessage="1" sqref="I54:I58" xr:uid="{00000000-0002-0000-1F00-000001000000}">
      <formula1>Yes</formula1>
    </dataValidation>
    <dataValidation type="list" allowBlank="1" showInputMessage="1" showErrorMessage="1" sqref="F54:F58" xr:uid="{00000000-0002-0000-1F00-000002000000}">
      <formula1>Events</formula1>
    </dataValidation>
    <dataValidation type="list" allowBlank="1" showInputMessage="1" showErrorMessage="1" sqref="E54:E58" xr:uid="{00000000-0002-0000-1F00-000003000000}">
      <formula1>LC</formula1>
    </dataValidation>
    <dataValidation type="list" allowBlank="1" showInputMessage="1" showErrorMessage="1" sqref="C17:I17 C25:I25" xr:uid="{00000000-0002-0000-1F00-000004000000}">
      <formula1>$N$2:$N$16</formula1>
    </dataValidation>
    <dataValidation type="whole" allowBlank="1" showInputMessage="1" showErrorMessage="1" sqref="C18:I18 C26:I26" xr:uid="{00000000-0002-0000-1F00-000005000000}">
      <formula1>0</formula1>
      <formula2>10000000000</formula2>
    </dataValidation>
    <dataValidation type="list" allowBlank="1" showInputMessage="1" showErrorMessage="1" sqref="C29:I29" xr:uid="{00000000-0002-0000-1F00-000006000000}">
      <formula1>$O$3:$O$10</formula1>
    </dataValidation>
  </dataValidation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05.04.21'!E8+7</f>
        <v>44298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2000-000000000000}">
      <formula1>Week</formula1>
    </dataValidation>
    <dataValidation type="list" allowBlank="1" showInputMessage="1" showErrorMessage="1" sqref="I54:I58" xr:uid="{00000000-0002-0000-2000-000001000000}">
      <formula1>Yes</formula1>
    </dataValidation>
    <dataValidation type="list" allowBlank="1" showInputMessage="1" showErrorMessage="1" sqref="F54:F58" xr:uid="{00000000-0002-0000-2000-000002000000}">
      <formula1>Events</formula1>
    </dataValidation>
    <dataValidation type="list" allowBlank="1" showInputMessage="1" showErrorMessage="1" sqref="E54:E58" xr:uid="{00000000-0002-0000-2000-000003000000}">
      <formula1>LC</formula1>
    </dataValidation>
    <dataValidation type="list" allowBlank="1" showInputMessage="1" showErrorMessage="1" sqref="C17:I17 C25:I25" xr:uid="{00000000-0002-0000-2000-000004000000}">
      <formula1>$N$2:$N$16</formula1>
    </dataValidation>
    <dataValidation type="whole" allowBlank="1" showInputMessage="1" showErrorMessage="1" sqref="C18:I18 C26:I26" xr:uid="{00000000-0002-0000-2000-000005000000}">
      <formula1>0</formula1>
      <formula2>10000000000</formula2>
    </dataValidation>
    <dataValidation type="list" allowBlank="1" showInputMessage="1" showErrorMessage="1" sqref="C29:I29" xr:uid="{00000000-0002-0000-2000-000006000000}">
      <formula1>$O$3:$O$10</formula1>
    </dataValidation>
  </dataValidation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12.04.21'!E8+7</f>
        <v>44305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2100-000000000000}">
      <formula1>Week</formula1>
    </dataValidation>
    <dataValidation type="list" allowBlank="1" showInputMessage="1" showErrorMessage="1" sqref="I54:I58" xr:uid="{00000000-0002-0000-2100-000001000000}">
      <formula1>Yes</formula1>
    </dataValidation>
    <dataValidation type="list" allowBlank="1" showInputMessage="1" showErrorMessage="1" sqref="F54:F58" xr:uid="{00000000-0002-0000-2100-000002000000}">
      <formula1>Events</formula1>
    </dataValidation>
    <dataValidation type="list" allowBlank="1" showInputMessage="1" showErrorMessage="1" sqref="E54:E58" xr:uid="{00000000-0002-0000-2100-000003000000}">
      <formula1>LC</formula1>
    </dataValidation>
    <dataValidation type="list" allowBlank="1" showInputMessage="1" showErrorMessage="1" sqref="C17:I17 C25:I25" xr:uid="{00000000-0002-0000-2100-000004000000}">
      <formula1>$N$2:$N$16</formula1>
    </dataValidation>
    <dataValidation type="whole" allowBlank="1" showInputMessage="1" showErrorMessage="1" sqref="C18:I18 C26:I26" xr:uid="{00000000-0002-0000-2100-000005000000}">
      <formula1>0</formula1>
      <formula2>10000000000</formula2>
    </dataValidation>
    <dataValidation type="list" allowBlank="1" showInputMessage="1" showErrorMessage="1" sqref="C29:I29" xr:uid="{00000000-0002-0000-2100-000006000000}">
      <formula1>$O$3:$O$10</formula1>
    </dataValidation>
  </dataValidation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'WK.19.04.21'!E8+7</f>
        <v>44312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200-000000000000}">
      <formula1>LC</formula1>
    </dataValidation>
    <dataValidation type="list" allowBlank="1" showInputMessage="1" showErrorMessage="1" sqref="F54:F58" xr:uid="{00000000-0002-0000-2200-000001000000}">
      <formula1>Events</formula1>
    </dataValidation>
    <dataValidation type="list" allowBlank="1" showInputMessage="1" showErrorMessage="1" sqref="I54:I58" xr:uid="{00000000-0002-0000-2200-000002000000}">
      <formula1>Yes</formula1>
    </dataValidation>
    <dataValidation type="list" allowBlank="1" showInputMessage="1" showErrorMessage="1" sqref="C17:I17 C25:I25" xr:uid="{00000000-0002-0000-2200-000003000000}">
      <formula1>$N$2:$N$16</formula1>
    </dataValidation>
    <dataValidation type="whole" allowBlank="1" showInputMessage="1" showErrorMessage="1" sqref="C18:I18 C26:I26" xr:uid="{00000000-0002-0000-2200-000004000000}">
      <formula1>0</formula1>
      <formula2>10000000000</formula2>
    </dataValidation>
    <dataValidation type="list" allowBlank="1" showInputMessage="1" showErrorMessage="1" sqref="C29:I29" xr:uid="{00000000-0002-0000-2200-000005000000}">
      <formula1>$O$3:$O$10</formula1>
    </dataValidation>
  </dataValidation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26.04.21'!E8+7</f>
        <v>44319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300-000000000000}">
      <formula1>LC</formula1>
    </dataValidation>
    <dataValidation type="list" allowBlank="1" showInputMessage="1" showErrorMessage="1" sqref="F54:F58" xr:uid="{00000000-0002-0000-2300-000001000000}">
      <formula1>Events</formula1>
    </dataValidation>
    <dataValidation type="list" allowBlank="1" showInputMessage="1" showErrorMessage="1" sqref="I54:I58" xr:uid="{00000000-0002-0000-2300-000002000000}">
      <formula1>Yes</formula1>
    </dataValidation>
    <dataValidation type="list" allowBlank="1" showInputMessage="1" showErrorMessage="1" sqref="C17:I17 C25:I25" xr:uid="{00000000-0002-0000-2300-000003000000}">
      <formula1>$N$2:$N$16</formula1>
    </dataValidation>
    <dataValidation type="whole" allowBlank="1" showInputMessage="1" showErrorMessage="1" sqref="C18:I18 C26:I26" xr:uid="{00000000-0002-0000-2300-000004000000}">
      <formula1>0</formula1>
      <formula2>10000000000</formula2>
    </dataValidation>
    <dataValidation type="list" allowBlank="1" showInputMessage="1" showErrorMessage="1" sqref="C29:I29" xr:uid="{00000000-0002-0000-2300-000005000000}">
      <formula1>$O$3:$O$10</formula1>
    </dataValidation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03.05.21'!E8+7</f>
        <v>44326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400-000000000000}">
      <formula1>LC</formula1>
    </dataValidation>
    <dataValidation type="list" allowBlank="1" showInputMessage="1" showErrorMessage="1" sqref="F54:F58" xr:uid="{00000000-0002-0000-2400-000001000000}">
      <formula1>Events</formula1>
    </dataValidation>
    <dataValidation type="list" allowBlank="1" showInputMessage="1" showErrorMessage="1" sqref="I54:I58" xr:uid="{00000000-0002-0000-2400-000002000000}">
      <formula1>Yes</formula1>
    </dataValidation>
    <dataValidation type="list" allowBlank="1" showInputMessage="1" showErrorMessage="1" sqref="C17:I17 C25:I25" xr:uid="{00000000-0002-0000-2400-000003000000}">
      <formula1>$N$2:$N$16</formula1>
    </dataValidation>
    <dataValidation type="whole" allowBlank="1" showInputMessage="1" showErrorMessage="1" sqref="C18:I18 C26:I26" xr:uid="{00000000-0002-0000-2400-000004000000}">
      <formula1>0</formula1>
      <formula2>10000000000</formula2>
    </dataValidation>
    <dataValidation type="list" allowBlank="1" showInputMessage="1" showErrorMessage="1" sqref="C29:I29" xr:uid="{00000000-0002-0000-2400-000005000000}">
      <formula1>$O$3:$O$10</formula1>
    </dataValidation>
  </dataValidation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10.05.21'!E8+7</f>
        <v>44333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500-000000000000}">
      <formula1>LC</formula1>
    </dataValidation>
    <dataValidation type="list" allowBlank="1" showInputMessage="1" showErrorMessage="1" sqref="F54:F58" xr:uid="{00000000-0002-0000-2500-000001000000}">
      <formula1>Events</formula1>
    </dataValidation>
    <dataValidation type="list" allowBlank="1" showInputMessage="1" showErrorMessage="1" sqref="I54:I58" xr:uid="{00000000-0002-0000-2500-000002000000}">
      <formula1>Yes</formula1>
    </dataValidation>
    <dataValidation type="list" allowBlank="1" showInputMessage="1" showErrorMessage="1" sqref="C17:I17 C25:I25" xr:uid="{00000000-0002-0000-2500-000003000000}">
      <formula1>$N$2:$N$16</formula1>
    </dataValidation>
    <dataValidation type="whole" allowBlank="1" showInputMessage="1" showErrorMessage="1" sqref="C18:I18 C26:I26" xr:uid="{00000000-0002-0000-2500-000004000000}">
      <formula1>0</formula1>
      <formula2>10000000000</formula2>
    </dataValidation>
    <dataValidation type="list" allowBlank="1" showInputMessage="1" showErrorMessage="1" sqref="C29:I29" xr:uid="{00000000-0002-0000-2500-000005000000}">
      <formula1>$O$3:$O$10</formula1>
    </dataValidation>
  </dataValidation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17.05.21'!E8+7</f>
        <v>44340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600-000000000000}">
      <formula1>LC</formula1>
    </dataValidation>
    <dataValidation type="list" allowBlank="1" showInputMessage="1" showErrorMessage="1" sqref="F54:F58" xr:uid="{00000000-0002-0000-2600-000001000000}">
      <formula1>Events</formula1>
    </dataValidation>
    <dataValidation type="list" allowBlank="1" showInputMessage="1" showErrorMessage="1" sqref="I54:I58" xr:uid="{00000000-0002-0000-2600-000002000000}">
      <formula1>Yes</formula1>
    </dataValidation>
    <dataValidation type="list" allowBlank="1" showInputMessage="1" showErrorMessage="1" sqref="C17:I17 C25:I25" xr:uid="{00000000-0002-0000-2600-000003000000}">
      <formula1>$N$2:$N$16</formula1>
    </dataValidation>
    <dataValidation type="whole" allowBlank="1" showInputMessage="1" showErrorMessage="1" sqref="C18:I18 C26:I26" xr:uid="{00000000-0002-0000-2600-000004000000}">
      <formula1>0</formula1>
      <formula2>10000000000</formula2>
    </dataValidation>
    <dataValidation type="list" allowBlank="1" showInputMessage="1" showErrorMessage="1" sqref="C29:I29" xr:uid="{00000000-0002-0000-2600-000005000000}">
      <formula1>$O$3:$O$10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2:O62"/>
  <sheetViews>
    <sheetView workbookViewId="0">
      <selection activeCell="G8" sqref="G8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'WK.14.09.20'!E8+7</f>
        <v>44095</v>
      </c>
      <c r="F8" s="42" t="s">
        <v>105</v>
      </c>
      <c r="G8" s="44">
        <v>9</v>
      </c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ht="14.25" customHeight="1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ht="14.25" customHeight="1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ht="14.25" customHeight="1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ht="14.25" customHeight="1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ht="14.25" customHeight="1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ht="14.25" customHeight="1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ht="14.25" customHeight="1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ht="14.25" customHeight="1" x14ac:dyDescent="0.35">
      <c r="B20" s="70"/>
      <c r="C20" s="58"/>
      <c r="D20" s="58"/>
      <c r="E20" s="58"/>
      <c r="F20" s="58"/>
      <c r="G20" s="58"/>
      <c r="H20" s="58"/>
      <c r="I20" s="58"/>
    </row>
    <row r="21" spans="2:9" ht="14.25" customHeight="1" x14ac:dyDescent="0.35">
      <c r="B21" s="70"/>
      <c r="C21" s="58"/>
      <c r="D21" s="58"/>
      <c r="E21" s="58"/>
      <c r="F21" s="58"/>
      <c r="G21" s="58"/>
      <c r="H21" s="58"/>
      <c r="I21" s="58"/>
    </row>
    <row r="22" spans="2:9" ht="14.25" customHeight="1" x14ac:dyDescent="0.35">
      <c r="B22" s="70"/>
      <c r="C22" s="58"/>
      <c r="D22" s="58"/>
      <c r="E22" s="58"/>
      <c r="F22" s="58"/>
      <c r="G22" s="58"/>
      <c r="H22" s="58"/>
      <c r="I22" s="58"/>
    </row>
    <row r="23" spans="2:9" ht="14.25" customHeight="1" x14ac:dyDescent="0.35">
      <c r="B23" s="70"/>
      <c r="C23" s="58"/>
      <c r="D23" s="58"/>
      <c r="E23" s="58"/>
      <c r="F23" s="58"/>
      <c r="G23" s="58"/>
      <c r="H23" s="58"/>
      <c r="I23" s="58"/>
    </row>
    <row r="24" spans="2:9" ht="14.25" customHeight="1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ht="14.25" customHeight="1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ht="14.25" customHeight="1" x14ac:dyDescent="0.35">
      <c r="B32" s="67"/>
      <c r="C32" s="64"/>
      <c r="D32" s="64"/>
      <c r="E32" s="64"/>
      <c r="F32" s="64"/>
      <c r="G32" s="64"/>
      <c r="H32" s="64"/>
      <c r="I32" s="64"/>
    </row>
    <row r="33" spans="2:9" ht="14.25" customHeight="1" x14ac:dyDescent="0.35">
      <c r="B33" s="67"/>
      <c r="C33" s="64"/>
      <c r="D33" s="64"/>
      <c r="E33" s="64"/>
      <c r="F33" s="64"/>
      <c r="G33" s="64"/>
      <c r="H33" s="64"/>
      <c r="I33" s="64"/>
    </row>
    <row r="34" spans="2:9" ht="14.25" customHeight="1" x14ac:dyDescent="0.35">
      <c r="B34" s="67"/>
      <c r="C34" s="64"/>
      <c r="D34" s="64"/>
      <c r="E34" s="64"/>
      <c r="F34" s="64"/>
      <c r="G34" s="64"/>
      <c r="H34" s="64"/>
      <c r="I34" s="64"/>
    </row>
    <row r="35" spans="2:9" ht="14.25" customHeight="1" x14ac:dyDescent="0.35">
      <c r="B35" s="67"/>
      <c r="C35" s="64"/>
      <c r="D35" s="64"/>
      <c r="E35" s="64"/>
      <c r="F35" s="64"/>
      <c r="G35" s="64"/>
      <c r="H35" s="64"/>
      <c r="I35" s="64"/>
    </row>
    <row r="36" spans="2:9" ht="14.25" customHeight="1" x14ac:dyDescent="0.35">
      <c r="B36" s="67"/>
      <c r="C36" s="64"/>
      <c r="D36" s="64"/>
      <c r="E36" s="64"/>
      <c r="F36" s="64"/>
      <c r="G36" s="64"/>
      <c r="H36" s="64"/>
      <c r="I36" s="64"/>
    </row>
    <row r="37" spans="2:9" ht="14.25" customHeight="1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H8" xr:uid="{00000000-0002-0000-0300-000000000000}">
      <formula1>Week</formula1>
    </dataValidation>
    <dataValidation type="list" allowBlank="1" showInputMessage="1" showErrorMessage="1" sqref="I54:I58" xr:uid="{00000000-0002-0000-0300-000001000000}">
      <formula1>Yes</formula1>
    </dataValidation>
    <dataValidation type="list" allowBlank="1" showInputMessage="1" showErrorMessage="1" sqref="F54:F58" xr:uid="{00000000-0002-0000-0300-000002000000}">
      <formula1>Events</formula1>
    </dataValidation>
    <dataValidation type="list" allowBlank="1" showInputMessage="1" showErrorMessage="1" sqref="E54:E58" xr:uid="{00000000-0002-0000-0300-000003000000}">
      <formula1>LC</formula1>
    </dataValidation>
    <dataValidation type="list" allowBlank="1" showInputMessage="1" showErrorMessage="1" sqref="C17:I17 C25:I25" xr:uid="{00000000-0002-0000-0300-000004000000}">
      <formula1>$N$2:$N$16</formula1>
    </dataValidation>
    <dataValidation type="whole" allowBlank="1" showInputMessage="1" showErrorMessage="1" sqref="C18:I18 C26:I26" xr:uid="{00000000-0002-0000-0300-000005000000}">
      <formula1>0</formula1>
      <formula2>10000000000</formula2>
    </dataValidation>
    <dataValidation type="list" allowBlank="1" showInputMessage="1" showErrorMessage="1" sqref="C29:I29" xr:uid="{00000000-0002-0000-0300-000006000000}">
      <formula1>$O$3:$O$10</formula1>
    </dataValidation>
  </dataValidation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24.05.21'!E8+7</f>
        <v>44347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700-000000000000}">
      <formula1>LC</formula1>
    </dataValidation>
    <dataValidation type="list" allowBlank="1" showInputMessage="1" showErrorMessage="1" sqref="F54:F58" xr:uid="{00000000-0002-0000-2700-000001000000}">
      <formula1>Events</formula1>
    </dataValidation>
    <dataValidation type="list" allowBlank="1" showInputMessage="1" showErrorMessage="1" sqref="I54:I58" xr:uid="{00000000-0002-0000-2700-000002000000}">
      <formula1>Yes</formula1>
    </dataValidation>
    <dataValidation type="list" allowBlank="1" showInputMessage="1" showErrorMessage="1" sqref="C17:I17 C25:I25" xr:uid="{00000000-0002-0000-2700-000003000000}">
      <formula1>$N$2:$N$16</formula1>
    </dataValidation>
    <dataValidation type="whole" allowBlank="1" showInputMessage="1" showErrorMessage="1" sqref="C18:I18 C26:I26" xr:uid="{00000000-0002-0000-2700-000004000000}">
      <formula1>0</formula1>
      <formula2>10000000000</formula2>
    </dataValidation>
    <dataValidation type="list" allowBlank="1" showInputMessage="1" showErrorMessage="1" sqref="C29:I29" xr:uid="{00000000-0002-0000-2700-000005000000}">
      <formula1>$O$3:$O$10</formula1>
    </dataValidation>
  </dataValidation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31.05.21'!E8+7</f>
        <v>44354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800-000000000000}">
      <formula1>LC</formula1>
    </dataValidation>
    <dataValidation type="list" allowBlank="1" showInputMessage="1" showErrorMessage="1" sqref="F54:F58" xr:uid="{00000000-0002-0000-2800-000001000000}">
      <formula1>Events</formula1>
    </dataValidation>
    <dataValidation type="list" allowBlank="1" showInputMessage="1" showErrorMessage="1" sqref="I54:I58" xr:uid="{00000000-0002-0000-2800-000002000000}">
      <formula1>Yes</formula1>
    </dataValidation>
    <dataValidation type="list" allowBlank="1" showInputMessage="1" showErrorMessage="1" sqref="C17:I17 C25:I25" xr:uid="{00000000-0002-0000-2800-000003000000}">
      <formula1>$N$2:$N$16</formula1>
    </dataValidation>
    <dataValidation type="whole" allowBlank="1" showInputMessage="1" showErrorMessage="1" sqref="C18:I18 C26:I26" xr:uid="{00000000-0002-0000-2800-000004000000}">
      <formula1>0</formula1>
      <formula2>10000000000</formula2>
    </dataValidation>
    <dataValidation type="list" allowBlank="1" showInputMessage="1" showErrorMessage="1" sqref="C29:I29" xr:uid="{00000000-0002-0000-2800-000005000000}">
      <formula1>$O$3:$O$10</formula1>
    </dataValidation>
  </dataValidation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07.06.21'!E8+7</f>
        <v>44361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900-000000000000}">
      <formula1>LC</formula1>
    </dataValidation>
    <dataValidation type="list" allowBlank="1" showInputMessage="1" showErrorMessage="1" sqref="F54:F58" xr:uid="{00000000-0002-0000-2900-000001000000}">
      <formula1>Events</formula1>
    </dataValidation>
    <dataValidation type="list" allowBlank="1" showInputMessage="1" showErrorMessage="1" sqref="I54:I58" xr:uid="{00000000-0002-0000-2900-000002000000}">
      <formula1>Yes</formula1>
    </dataValidation>
    <dataValidation type="list" allowBlank="1" showInputMessage="1" showErrorMessage="1" sqref="C17:I17 C25:I25" xr:uid="{00000000-0002-0000-2900-000003000000}">
      <formula1>$N$2:$N$16</formula1>
    </dataValidation>
    <dataValidation type="whole" allowBlank="1" showInputMessage="1" showErrorMessage="1" sqref="C18:I18 C26:I26" xr:uid="{00000000-0002-0000-2900-000004000000}">
      <formula1>0</formula1>
      <formula2>10000000000</formula2>
    </dataValidation>
    <dataValidation type="list" allowBlank="1" showInputMessage="1" showErrorMessage="1" sqref="C29:I29" xr:uid="{00000000-0002-0000-2900-000005000000}">
      <formula1>$O$3:$O$10</formula1>
    </dataValidation>
  </dataValidation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14.06.21'!E8+7</f>
        <v>44368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A00-000000000000}">
      <formula1>LC</formula1>
    </dataValidation>
    <dataValidation type="list" allowBlank="1" showInputMessage="1" showErrorMessage="1" sqref="F54:F58" xr:uid="{00000000-0002-0000-2A00-000001000000}">
      <formula1>Events</formula1>
    </dataValidation>
    <dataValidation type="list" allowBlank="1" showInputMessage="1" showErrorMessage="1" sqref="I54:I58" xr:uid="{00000000-0002-0000-2A00-000002000000}">
      <formula1>Yes</formula1>
    </dataValidation>
    <dataValidation type="list" allowBlank="1" showInputMessage="1" showErrorMessage="1" sqref="C17:I17 C25:I25" xr:uid="{00000000-0002-0000-2A00-000003000000}">
      <formula1>$N$2:$N$16</formula1>
    </dataValidation>
    <dataValidation type="whole" allowBlank="1" showInputMessage="1" showErrorMessage="1" sqref="C18:I18 C26:I26" xr:uid="{00000000-0002-0000-2A00-000004000000}">
      <formula1>0</formula1>
      <formula2>10000000000</formula2>
    </dataValidation>
    <dataValidation type="list" allowBlank="1" showInputMessage="1" showErrorMessage="1" sqref="C29:I29" xr:uid="{00000000-0002-0000-2A00-000005000000}">
      <formula1>$O$3:$O$10</formula1>
    </dataValidation>
  </dataValidation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21.06.21'!E8+7</f>
        <v>44375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E54:E58" xr:uid="{00000000-0002-0000-2B00-000000000000}">
      <formula1>LC</formula1>
    </dataValidation>
    <dataValidation type="list" allowBlank="1" showInputMessage="1" showErrorMessage="1" sqref="F54:F58" xr:uid="{00000000-0002-0000-2B00-000001000000}">
      <formula1>Events</formula1>
    </dataValidation>
    <dataValidation type="list" allowBlank="1" showInputMessage="1" showErrorMessage="1" sqref="I54:I58" xr:uid="{00000000-0002-0000-2B00-000002000000}">
      <formula1>Yes</formula1>
    </dataValidation>
    <dataValidation type="list" allowBlank="1" showInputMessage="1" showErrorMessage="1" sqref="H8" xr:uid="{00000000-0002-0000-2B00-000003000000}">
      <formula1>Week</formula1>
    </dataValidation>
    <dataValidation type="list" allowBlank="1" showInputMessage="1" showErrorMessage="1" sqref="C17:I17 C25:I25" xr:uid="{00000000-0002-0000-2B00-000004000000}">
      <formula1>$N$2:$N$16</formula1>
    </dataValidation>
    <dataValidation type="whole" allowBlank="1" showInputMessage="1" showErrorMessage="1" sqref="C18:I18 C26:I26" xr:uid="{00000000-0002-0000-2B00-000005000000}">
      <formula1>0</formula1>
      <formula2>10000000000</formula2>
    </dataValidation>
    <dataValidation type="list" allowBlank="1" showInputMessage="1" showErrorMessage="1" sqref="C29:I29" xr:uid="{00000000-0002-0000-2B00-000006000000}">
      <formula1>$O$3:$O$10</formula1>
    </dataValidation>
  </dataValidation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28.06.21'!E8+7</f>
        <v>44382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C00-000000000000}">
      <formula1>LC</formula1>
    </dataValidation>
    <dataValidation type="list" allowBlank="1" showInputMessage="1" showErrorMessage="1" sqref="F54:F58" xr:uid="{00000000-0002-0000-2C00-000001000000}">
      <formula1>Events</formula1>
    </dataValidation>
    <dataValidation type="list" allowBlank="1" showInputMessage="1" showErrorMessage="1" sqref="I54:I58" xr:uid="{00000000-0002-0000-2C00-000002000000}">
      <formula1>Yes</formula1>
    </dataValidation>
    <dataValidation type="list" allowBlank="1" showInputMessage="1" showErrorMessage="1" sqref="C17:I17 C25:I25" xr:uid="{00000000-0002-0000-2C00-000003000000}">
      <formula1>$N$2:$N$16</formula1>
    </dataValidation>
    <dataValidation type="whole" allowBlank="1" showInputMessage="1" showErrorMessage="1" sqref="C18:I18 C26:I26" xr:uid="{00000000-0002-0000-2C00-000004000000}">
      <formula1>0</formula1>
      <formula2>10000000000</formula2>
    </dataValidation>
    <dataValidation type="list" allowBlank="1" showInputMessage="1" showErrorMessage="1" sqref="C29:I29" xr:uid="{00000000-0002-0000-2C00-000005000000}">
      <formula1>$O$3:$O$10</formula1>
    </dataValidation>
  </dataValidation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05.07.21'!E8+7</f>
        <v>44389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D00-000000000000}">
      <formula1>LC</formula1>
    </dataValidation>
    <dataValidation type="list" allowBlank="1" showInputMessage="1" showErrorMessage="1" sqref="F54:F58" xr:uid="{00000000-0002-0000-2D00-000001000000}">
      <formula1>Events</formula1>
    </dataValidation>
    <dataValidation type="list" allowBlank="1" showInputMessage="1" showErrorMessage="1" sqref="I54:I58" xr:uid="{00000000-0002-0000-2D00-000002000000}">
      <formula1>Yes</formula1>
    </dataValidation>
    <dataValidation type="list" allowBlank="1" showInputMessage="1" showErrorMessage="1" sqref="C17:I17 C25:I25" xr:uid="{00000000-0002-0000-2D00-000003000000}">
      <formula1>$N$2:$N$16</formula1>
    </dataValidation>
    <dataValidation type="whole" allowBlank="1" showInputMessage="1" showErrorMessage="1" sqref="C18:I18 C26:I26" xr:uid="{00000000-0002-0000-2D00-000004000000}">
      <formula1>0</formula1>
      <formula2>10000000000</formula2>
    </dataValidation>
    <dataValidation type="list" allowBlank="1" showInputMessage="1" showErrorMessage="1" sqref="C29:I29" xr:uid="{00000000-0002-0000-2D00-000005000000}">
      <formula1>$O$3:$O$10</formula1>
    </dataValidation>
  </dataValidation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12.07.21'!E8+7</f>
        <v>44396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E00-000000000000}">
      <formula1>LC</formula1>
    </dataValidation>
    <dataValidation type="list" allowBlank="1" showInputMessage="1" showErrorMessage="1" sqref="F54:F58" xr:uid="{00000000-0002-0000-2E00-000001000000}">
      <formula1>Events</formula1>
    </dataValidation>
    <dataValidation type="list" allowBlank="1" showInputMessage="1" showErrorMessage="1" sqref="I54:I58" xr:uid="{00000000-0002-0000-2E00-000002000000}">
      <formula1>Yes</formula1>
    </dataValidation>
    <dataValidation type="list" allowBlank="1" showInputMessage="1" showErrorMessage="1" sqref="C17:I17 C25:I25" xr:uid="{00000000-0002-0000-2E00-000003000000}">
      <formula1>$N$2:$N$16</formula1>
    </dataValidation>
    <dataValidation type="whole" allowBlank="1" showInputMessage="1" showErrorMessage="1" sqref="C18:I18 C26:I26" xr:uid="{00000000-0002-0000-2E00-000004000000}">
      <formula1>0</formula1>
      <formula2>10000000000</formula2>
    </dataValidation>
    <dataValidation type="list" allowBlank="1" showInputMessage="1" showErrorMessage="1" sqref="C29:I29" xr:uid="{00000000-0002-0000-2E00-000005000000}">
      <formula1>$O$3:$O$10</formula1>
    </dataValidation>
  </dataValidation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6" tint="0.79998168889431442"/>
  </sheetPr>
  <dimension ref="A2:O62"/>
  <sheetViews>
    <sheetView topLeftCell="A2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19.07.21'!E8+7</f>
        <v>44403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E54:E58" xr:uid="{00000000-0002-0000-2F00-000000000000}">
      <formula1>LC</formula1>
    </dataValidation>
    <dataValidation type="list" allowBlank="1" showInputMessage="1" showErrorMessage="1" sqref="F54:F58" xr:uid="{00000000-0002-0000-2F00-000001000000}">
      <formula1>Events</formula1>
    </dataValidation>
    <dataValidation type="list" allowBlank="1" showInputMessage="1" showErrorMessage="1" sqref="I54:I58" xr:uid="{00000000-0002-0000-2F00-000002000000}">
      <formula1>Yes</formula1>
    </dataValidation>
    <dataValidation type="list" allowBlank="1" showInputMessage="1" showErrorMessage="1" sqref="C17:I17 C25:I25" xr:uid="{00000000-0002-0000-2F00-000003000000}">
      <formula1>$N$2:$N$16</formula1>
    </dataValidation>
    <dataValidation type="whole" allowBlank="1" showInputMessage="1" showErrorMessage="1" sqref="C18:I18 C26:I26" xr:uid="{00000000-0002-0000-2F00-000004000000}">
      <formula1>0</formula1>
      <formula2>10000000000</formula2>
    </dataValidation>
    <dataValidation type="list" allowBlank="1" showInputMessage="1" showErrorMessage="1" sqref="C29:I29" xr:uid="{00000000-0002-0000-2F00-000005000000}">
      <formula1>$O$3:$O$10</formula1>
    </dataValidation>
  </dataValidation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26.07.21'!E8+7</f>
        <v>44410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7">
    <dataValidation type="list" allowBlank="1" showInputMessage="1" showErrorMessage="1" sqref="E54:E58" xr:uid="{00000000-0002-0000-3000-000000000000}">
      <formula1>LC</formula1>
    </dataValidation>
    <dataValidation type="list" allowBlank="1" showInputMessage="1" showErrorMessage="1" sqref="F54:F58" xr:uid="{00000000-0002-0000-3000-000001000000}">
      <formula1>Events</formula1>
    </dataValidation>
    <dataValidation type="list" allowBlank="1" showInputMessage="1" showErrorMessage="1" sqref="I54:I58" xr:uid="{00000000-0002-0000-3000-000002000000}">
      <formula1>Yes</formula1>
    </dataValidation>
    <dataValidation type="list" allowBlank="1" showInputMessage="1" showErrorMessage="1" sqref="H8" xr:uid="{00000000-0002-0000-3000-000003000000}">
      <formula1>Week</formula1>
    </dataValidation>
    <dataValidation type="list" allowBlank="1" showInputMessage="1" showErrorMessage="1" sqref="C17:I17 C25:I25" xr:uid="{00000000-0002-0000-3000-000004000000}">
      <formula1>$N$2:$N$16</formula1>
    </dataValidation>
    <dataValidation type="whole" allowBlank="1" showInputMessage="1" showErrorMessage="1" sqref="C18:I18 C26:I26" xr:uid="{00000000-0002-0000-3000-000005000000}">
      <formula1>0</formula1>
      <formula2>10000000000</formula2>
    </dataValidation>
    <dataValidation type="list" allowBlank="1" showInputMessage="1" showErrorMessage="1" sqref="C29:I29" xr:uid="{00000000-0002-0000-3000-000006000000}">
      <formula1>$O$3:$O$10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2:O62"/>
  <sheetViews>
    <sheetView tabSelected="1" zoomScaleNormal="100" zoomScaleSheetLayoutView="100" workbookViewId="0">
      <selection activeCell="F17" sqref="F17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21.09.20'!E8+7</f>
        <v>44102</v>
      </c>
      <c r="F8" s="42" t="s">
        <v>105</v>
      </c>
      <c r="G8" s="44">
        <v>9</v>
      </c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B43:I48"/>
    <mergeCell ref="D31:D37"/>
    <mergeCell ref="E31:E37"/>
    <mergeCell ref="F31:F37"/>
    <mergeCell ref="B31:B37"/>
    <mergeCell ref="C52:I52"/>
    <mergeCell ref="C31:C37"/>
    <mergeCell ref="G31:G37"/>
    <mergeCell ref="I31:I37"/>
    <mergeCell ref="H31:H37"/>
  </mergeCells>
  <phoneticPr fontId="0" type="noConversion"/>
  <dataValidations count="7">
    <dataValidation type="list" allowBlank="1" showInputMessage="1" showErrorMessage="1" sqref="E54:E58" xr:uid="{00000000-0002-0000-0400-000000000000}">
      <formula1>LC</formula1>
    </dataValidation>
    <dataValidation type="list" allowBlank="1" showInputMessage="1" showErrorMessage="1" sqref="F54:F58" xr:uid="{00000000-0002-0000-0400-000001000000}">
      <formula1>Events</formula1>
    </dataValidation>
    <dataValidation type="list" allowBlank="1" showInputMessage="1" showErrorMessage="1" sqref="I54:I58" xr:uid="{00000000-0002-0000-0400-000002000000}">
      <formula1>Yes</formula1>
    </dataValidation>
    <dataValidation type="list" allowBlank="1" showInputMessage="1" showErrorMessage="1" sqref="H8" xr:uid="{00000000-0002-0000-0400-000003000000}">
      <formula1>Week</formula1>
    </dataValidation>
    <dataValidation type="list" allowBlank="1" showInputMessage="1" showErrorMessage="1" sqref="C17:I17 C25:I25" xr:uid="{00000000-0002-0000-0400-000004000000}">
      <formula1>$N$2:$N$16</formula1>
    </dataValidation>
    <dataValidation type="whole" allowBlank="1" showInputMessage="1" showErrorMessage="1" sqref="C18:I18 C26:I26" xr:uid="{00000000-0002-0000-0400-000005000000}">
      <formula1>0</formula1>
      <formula2>10000000000</formula2>
    </dataValidation>
    <dataValidation type="list" allowBlank="1" showInputMessage="1" showErrorMessage="1" sqref="C29:I29" xr:uid="{00000000-0002-0000-04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02.08.21'!E8+7</f>
        <v>44417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I54:I58" xr:uid="{00000000-0002-0000-3100-000000000000}">
      <formula1>Yes</formula1>
    </dataValidation>
    <dataValidation type="list" allowBlank="1" showInputMessage="1" showErrorMessage="1" sqref="F54:F58" xr:uid="{00000000-0002-0000-3100-000001000000}">
      <formula1>Events</formula1>
    </dataValidation>
    <dataValidation type="list" allowBlank="1" showInputMessage="1" showErrorMessage="1" sqref="E54:E58" xr:uid="{00000000-0002-0000-3100-000002000000}">
      <formula1>LC</formula1>
    </dataValidation>
    <dataValidation type="list" allowBlank="1" showInputMessage="1" showErrorMessage="1" sqref="C17:I17 C25:I25" xr:uid="{00000000-0002-0000-3100-000003000000}">
      <formula1>$N$2:$N$16</formula1>
    </dataValidation>
    <dataValidation type="whole" allowBlank="1" showInputMessage="1" showErrorMessage="1" sqref="C18:I18 C26:I26" xr:uid="{00000000-0002-0000-3100-000004000000}">
      <formula1>0</formula1>
      <formula2>10000000000</formula2>
    </dataValidation>
    <dataValidation type="list" allowBlank="1" showInputMessage="1" showErrorMessage="1" sqref="C29:I29" xr:uid="{00000000-0002-0000-3100-000005000000}">
      <formula1>$O$3:$O$10</formula1>
    </dataValidation>
  </dataValidation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6" tint="0.79998168889431442"/>
  </sheetPr>
  <dimension ref="A2:O62"/>
  <sheetViews>
    <sheetView topLeftCell="B1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09.08.21'!E8+7</f>
        <v>44424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I54:I58" xr:uid="{00000000-0002-0000-3200-000000000000}">
      <formula1>Yes</formula1>
    </dataValidation>
    <dataValidation type="list" allowBlank="1" showInputMessage="1" showErrorMessage="1" sqref="F54:F58" xr:uid="{00000000-0002-0000-3200-000001000000}">
      <formula1>Events</formula1>
    </dataValidation>
    <dataValidation type="list" allowBlank="1" showInputMessage="1" showErrorMessage="1" sqref="E54:E58" xr:uid="{00000000-0002-0000-3200-000002000000}">
      <formula1>LC</formula1>
    </dataValidation>
    <dataValidation type="list" allowBlank="1" showInputMessage="1" showErrorMessage="1" sqref="C17:I17 C25:I25" xr:uid="{00000000-0002-0000-3200-000003000000}">
      <formula1>$N$2:$N$16</formula1>
    </dataValidation>
    <dataValidation type="whole" allowBlank="1" showInputMessage="1" showErrorMessage="1" sqref="C18:I18 C26:I26" xr:uid="{00000000-0002-0000-3200-000004000000}">
      <formula1>0</formula1>
      <formula2>10000000000</formula2>
    </dataValidation>
    <dataValidation type="list" allowBlank="1" showInputMessage="1" showErrorMessage="1" sqref="C29:I29" xr:uid="{00000000-0002-0000-3200-000005000000}">
      <formula1>$O$3:$O$10</formula1>
    </dataValidation>
  </dataValidation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79998168889431442"/>
  </sheetPr>
  <dimension ref="A2:O62"/>
  <sheetViews>
    <sheetView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16.08.21'!E8+7</f>
        <v>44431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I54:I58" xr:uid="{00000000-0002-0000-3300-000000000000}">
      <formula1>Yes</formula1>
    </dataValidation>
    <dataValidation type="list" allowBlank="1" showInputMessage="1" showErrorMessage="1" sqref="F54:F58" xr:uid="{00000000-0002-0000-3300-000001000000}">
      <formula1>Events</formula1>
    </dataValidation>
    <dataValidation type="list" allowBlank="1" showInputMessage="1" showErrorMessage="1" sqref="E54:E58" xr:uid="{00000000-0002-0000-3300-000002000000}">
      <formula1>LC</formula1>
    </dataValidation>
    <dataValidation type="list" allowBlank="1" showInputMessage="1" showErrorMessage="1" sqref="C17:I17 C25:I25" xr:uid="{00000000-0002-0000-3300-000003000000}">
      <formula1>$N$2:$N$16</formula1>
    </dataValidation>
    <dataValidation type="whole" allowBlank="1" showInputMessage="1" showErrorMessage="1" sqref="C18:I18 C26:I26" xr:uid="{00000000-0002-0000-3300-000004000000}">
      <formula1>0</formula1>
      <formula2>10000000000</formula2>
    </dataValidation>
    <dataValidation type="list" allowBlank="1" showInputMessage="1" showErrorMessage="1" sqref="C29:I29" xr:uid="{00000000-0002-0000-3300-000005000000}">
      <formula1>$O$3:$O$10</formula1>
    </dataValidation>
  </dataValidation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79998168889431442"/>
  </sheetPr>
  <dimension ref="A2:O62"/>
  <sheetViews>
    <sheetView topLeftCell="A19" workbookViewId="0">
      <selection activeCell="A38" sqref="A38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23.08.21'!E8+7</f>
        <v>44438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mergeCells count="27"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G11:G16"/>
    <mergeCell ref="H11:H16"/>
    <mergeCell ref="I31:I37"/>
    <mergeCell ref="B43:I48"/>
    <mergeCell ref="C52:I52"/>
    <mergeCell ref="A60:K62"/>
    <mergeCell ref="C31:C37"/>
    <mergeCell ref="D31:D37"/>
    <mergeCell ref="E31:E37"/>
    <mergeCell ref="F31:F37"/>
    <mergeCell ref="G31:G37"/>
    <mergeCell ref="H31:H37"/>
    <mergeCell ref="B31:B37"/>
  </mergeCells>
  <dataValidations count="6">
    <dataValidation type="list" allowBlank="1" showInputMessage="1" showErrorMessage="1" sqref="I54:I58" xr:uid="{00000000-0002-0000-3400-000000000000}">
      <formula1>Yes</formula1>
    </dataValidation>
    <dataValidation type="list" allowBlank="1" showInputMessage="1" showErrorMessage="1" sqref="F54:F58" xr:uid="{00000000-0002-0000-3400-000001000000}">
      <formula1>Events</formula1>
    </dataValidation>
    <dataValidation type="list" allowBlank="1" showInputMessage="1" showErrorMessage="1" sqref="E54:E58" xr:uid="{00000000-0002-0000-3400-000002000000}">
      <formula1>LC</formula1>
    </dataValidation>
    <dataValidation type="list" allowBlank="1" showInputMessage="1" showErrorMessage="1" sqref="C17:I17 C25:I25" xr:uid="{00000000-0002-0000-3400-000003000000}">
      <formula1>$N$2:$N$16</formula1>
    </dataValidation>
    <dataValidation type="whole" allowBlank="1" showInputMessage="1" showErrorMessage="1" sqref="C18:I18 C26:I26" xr:uid="{00000000-0002-0000-3400-000004000000}">
      <formula1>0</formula1>
      <formula2>10000000000</formula2>
    </dataValidation>
    <dataValidation type="list" allowBlank="1" showInputMessage="1" showErrorMessage="1" sqref="C29:I29" xr:uid="{00000000-0002-0000-3400-000005000000}">
      <formula1>$O$3:$O$10</formula1>
    </dataValidation>
  </dataValidation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41"/>
  <sheetViews>
    <sheetView workbookViewId="0">
      <selection activeCell="H21" sqref="H21"/>
    </sheetView>
  </sheetViews>
  <sheetFormatPr defaultColWidth="9.1328125" defaultRowHeight="13.5" x14ac:dyDescent="0.35"/>
  <cols>
    <col min="1" max="1" width="29" style="5" customWidth="1"/>
    <col min="2" max="13" width="12.73046875" style="5" customWidth="1"/>
    <col min="14" max="16384" width="9.1328125" style="5"/>
  </cols>
  <sheetData>
    <row r="1" spans="1:13" ht="13.9" x14ac:dyDescent="0.4">
      <c r="A1" s="12" t="s">
        <v>74</v>
      </c>
    </row>
    <row r="3" spans="1:13" ht="13.9" x14ac:dyDescent="0.4">
      <c r="B3" s="37" t="s">
        <v>82</v>
      </c>
      <c r="C3" s="37" t="s">
        <v>83</v>
      </c>
      <c r="D3" s="37" t="s">
        <v>75</v>
      </c>
      <c r="E3" s="37" t="s">
        <v>76</v>
      </c>
      <c r="F3" s="35" t="s">
        <v>30</v>
      </c>
      <c r="G3" s="35" t="s">
        <v>33</v>
      </c>
      <c r="H3" s="35" t="s">
        <v>34</v>
      </c>
      <c r="I3" s="35" t="s">
        <v>35</v>
      </c>
      <c r="J3" s="38" t="s">
        <v>77</v>
      </c>
      <c r="K3" s="38" t="s">
        <v>31</v>
      </c>
      <c r="L3" s="38" t="s">
        <v>32</v>
      </c>
      <c r="M3" s="38" t="s">
        <v>78</v>
      </c>
    </row>
    <row r="4" spans="1:13" ht="13.9" x14ac:dyDescent="0.4">
      <c r="A4" s="7" t="s">
        <v>79</v>
      </c>
      <c r="B4" s="8">
        <f>SUM('WK.31.08.20:WK 21.09.20'!C38)</f>
        <v>0</v>
      </c>
      <c r="C4" s="8">
        <f>SUM('WK 28.09.20:WK 26.10.20'!C38)</f>
        <v>0</v>
      </c>
      <c r="D4" s="8">
        <f>SUM('WK 02.11.20:WK 23.11.20'!C38)</f>
        <v>0</v>
      </c>
      <c r="E4" s="8">
        <f>SUM('WK 30.11.20:WK 21.12.20'!C38)</f>
        <v>0</v>
      </c>
      <c r="F4" s="8">
        <f>SUM('WK 28.12.20:WK 25.01,21'!C38)</f>
        <v>0</v>
      </c>
      <c r="G4" s="8">
        <f>SUM('WK 01.02.21:WK 22.02.21'!C38)</f>
        <v>0</v>
      </c>
      <c r="H4" s="8">
        <f>SUM('WK 01.03.21:WK 22.03.21'!C38)</f>
        <v>0</v>
      </c>
      <c r="I4" s="8">
        <f>SUM('WK 29.03.21:WK 26.04.21'!C38)</f>
        <v>0</v>
      </c>
      <c r="J4" s="8">
        <f>SUM('WK 03.05.21:WK 24.05.21'!C38)</f>
        <v>0</v>
      </c>
      <c r="K4" s="8">
        <f>SUM('WK 31.05.21:WK 21.06.21'!C38)</f>
        <v>0</v>
      </c>
      <c r="L4" s="8">
        <f>SUM('WK 28.06.21:WK 26.07.21'!C38)</f>
        <v>0</v>
      </c>
      <c r="M4" s="8">
        <f>SUM('WK 02.08.21:WK 30.08.21'!C38)</f>
        <v>0</v>
      </c>
    </row>
    <row r="5" spans="1:13" ht="13.9" x14ac:dyDescent="0.4">
      <c r="A5" s="7" t="s">
        <v>80</v>
      </c>
      <c r="B5" s="8">
        <f>SUM('WK.31.08.20:WK 21.09.20'!C39)</f>
        <v>0</v>
      </c>
      <c r="C5" s="8">
        <f>SUM('WK 28.09.20:WK 26.10.20'!C39)</f>
        <v>0</v>
      </c>
      <c r="D5" s="8">
        <f>SUM('WK 02.11.20:WK 23.11.20'!C39)</f>
        <v>0</v>
      </c>
      <c r="E5" s="8">
        <f>SUM('WK 30.11.20:WK 21.12.20'!C39)</f>
        <v>0</v>
      </c>
      <c r="F5" s="8">
        <f>SUM('WK 28.12.20:WK 25.01,21'!C39)</f>
        <v>0</v>
      </c>
      <c r="G5" s="8">
        <f>SUM('WK 01.02.21:WK 22.02.21'!C39)</f>
        <v>0</v>
      </c>
      <c r="H5" s="8">
        <f>SUM('WK 01.03.21:WK 22.03.21'!C39)</f>
        <v>0</v>
      </c>
      <c r="I5" s="8">
        <f>SUM('WK 29.03.21:WK 26.04.21'!C39)</f>
        <v>0</v>
      </c>
      <c r="J5" s="8">
        <f>SUM('WK 03.05.21:WK 24.05.21'!C39)</f>
        <v>0</v>
      </c>
      <c r="K5" s="8">
        <f>SUM('WK 31.05.21:WK 21.06.21'!C39)</f>
        <v>0</v>
      </c>
      <c r="L5" s="8">
        <f>SUM('WK 28.06.21:WK 26.07.21'!C39)</f>
        <v>0</v>
      </c>
      <c r="M5" s="8">
        <f>SUM('WK 02.08.21:WK 30.08.21'!C39)</f>
        <v>0</v>
      </c>
    </row>
    <row r="6" spans="1:13" ht="13.9" x14ac:dyDescent="0.4">
      <c r="A6" s="7" t="s">
        <v>81</v>
      </c>
      <c r="B6" s="8">
        <f>SUM('WK.31.08.20:WK 21.09.20'!C40)</f>
        <v>0</v>
      </c>
      <c r="C6" s="8">
        <f>SUM('WK 28.09.20:WK 26.10.20'!C40)</f>
        <v>0</v>
      </c>
      <c r="D6" s="8">
        <f>SUM('WK 02.11.20:WK 23.11.20'!C40)</f>
        <v>0</v>
      </c>
      <c r="E6" s="8">
        <f>SUM('WK 30.11.20:WK 21.12.20'!C40)</f>
        <v>0</v>
      </c>
      <c r="F6" s="8">
        <f>SUM('WK 28.12.20:WK 25.01,21'!C40)</f>
        <v>0</v>
      </c>
      <c r="G6" s="8">
        <f>SUM('WK 01.02.21:WK 22.02.21'!C40)</f>
        <v>0</v>
      </c>
      <c r="H6" s="8">
        <f>SUM('WK 01.03.21:WK 22.03.21'!C40)</f>
        <v>0</v>
      </c>
      <c r="I6" s="8">
        <f>SUM('WK 29.03.21:WK 26.04.21'!C40)</f>
        <v>0</v>
      </c>
      <c r="J6" s="8">
        <f>SUM('WK 03.05.21:WK 24.05.21'!C40)</f>
        <v>0</v>
      </c>
      <c r="K6" s="8">
        <f>SUM('WK 31.05.21:WK 21.06.21'!C40)</f>
        <v>0</v>
      </c>
      <c r="L6" s="8">
        <f>SUM('WK 28.06.21:WK 26.07.21'!C40)</f>
        <v>0</v>
      </c>
      <c r="M6" s="8">
        <f>SUM('WK 02.08.21:WK 30.08.21'!C40)</f>
        <v>0</v>
      </c>
    </row>
    <row r="7" spans="1:13" ht="13.9" x14ac:dyDescent="0.4">
      <c r="A7" s="10" t="s">
        <v>101</v>
      </c>
      <c r="B7" s="8">
        <f>SUM('WK.31.08.20:WK 21.09.20'!C41)</f>
        <v>0</v>
      </c>
      <c r="C7" s="8">
        <f>SUM('WK 28.09.20:WK 26.10.20'!C41)</f>
        <v>0</v>
      </c>
      <c r="D7" s="8">
        <f>SUM('WK 02.11.20:WK 23.11.20'!C41)</f>
        <v>0</v>
      </c>
      <c r="E7" s="8">
        <f>SUM('WK 30.11.20:WK 21.12.20'!C41)</f>
        <v>0</v>
      </c>
      <c r="F7" s="8">
        <f>SUM('WK 28.12.20:WK 25.01,21'!C41)</f>
        <v>0</v>
      </c>
      <c r="G7" s="8">
        <f>SUM('WK 01.02.21:WK 22.02.21'!C41)</f>
        <v>0</v>
      </c>
      <c r="H7" s="8">
        <f>SUM('WK 01.03.21:WK 22.03.21'!C41)</f>
        <v>0</v>
      </c>
      <c r="I7" s="8">
        <f>SUM('WK 29.03.21:WK 26.04.21'!C41)</f>
        <v>0</v>
      </c>
      <c r="J7" s="8">
        <f>SUM('WK 03.05.21:WK 24.05.21'!C41)</f>
        <v>0</v>
      </c>
      <c r="K7" s="8">
        <f>SUM('WK 31.05.21:WK 21.06.21'!C41)</f>
        <v>0</v>
      </c>
      <c r="L7" s="8">
        <f>SUM('WK 28.06.21:WK 26.07.21'!C41)</f>
        <v>0</v>
      </c>
      <c r="M7" s="8">
        <f>SUM('WK 02.08.21:WK 30.08.21'!C41)</f>
        <v>0</v>
      </c>
    </row>
    <row r="8" spans="1:13" ht="13.9" x14ac:dyDescent="0.4">
      <c r="A8" s="10" t="s">
        <v>111</v>
      </c>
      <c r="B8" s="8">
        <f>SUM('WK.31.08.20:WK 21.09.20'!G8)</f>
        <v>36</v>
      </c>
      <c r="C8" s="8">
        <f>SUM('WK 28.09.20:WK 26.10.20'!G8)</f>
        <v>9</v>
      </c>
      <c r="D8" s="8">
        <f>SUM('WK 02.11.20:WK 23.11.20'!G8)</f>
        <v>0</v>
      </c>
      <c r="E8" s="8">
        <f>SUM('WK 30.11.20:WK 21.12.20'!G8)</f>
        <v>0</v>
      </c>
      <c r="F8" s="8">
        <f>SUM('WK 28.12.20:WK 25.01,21'!G8)</f>
        <v>0</v>
      </c>
      <c r="G8" s="8">
        <f>SUM('WK 01.02.21:WK 22.02.21'!G8)</f>
        <v>0</v>
      </c>
      <c r="H8" s="8">
        <f>SUM('WK 01.03.21:WK 22.03.21'!G8)</f>
        <v>0</v>
      </c>
      <c r="I8" s="8">
        <f>SUM('WK 29.03.21:WK 26.04.21'!G8)</f>
        <v>0</v>
      </c>
      <c r="J8" s="8">
        <f>SUM('WK 03.05.21:WK 24.05.21'!G8)</f>
        <v>0</v>
      </c>
      <c r="K8" s="8">
        <f>SUM('WK 31.05.21:WK 21.06.21'!G8)</f>
        <v>0</v>
      </c>
      <c r="L8" s="8">
        <f>SUM('WK 28.06.21:WK 26.07.21'!G8)</f>
        <v>0</v>
      </c>
      <c r="M8" s="8">
        <f>SUM('WK 02.08.21:WK 30.08.21'!G8)</f>
        <v>0</v>
      </c>
    </row>
    <row r="9" spans="1:13" ht="13.9" x14ac:dyDescent="0.4">
      <c r="A9" s="10" t="s">
        <v>112</v>
      </c>
      <c r="B9" s="45">
        <f>(B7/B8)*100</f>
        <v>0</v>
      </c>
      <c r="C9" s="45">
        <f>(C7/C8)*100</f>
        <v>0</v>
      </c>
      <c r="D9" s="45" t="e">
        <f t="shared" ref="D9:M9" si="0">(D7/D8)*100</f>
        <v>#DIV/0!</v>
      </c>
      <c r="E9" s="45" t="e">
        <f t="shared" si="0"/>
        <v>#DIV/0!</v>
      </c>
      <c r="F9" s="45" t="e">
        <f t="shared" si="0"/>
        <v>#DIV/0!</v>
      </c>
      <c r="G9" s="45" t="e">
        <f t="shared" si="0"/>
        <v>#DIV/0!</v>
      </c>
      <c r="H9" s="45" t="e">
        <f t="shared" si="0"/>
        <v>#DIV/0!</v>
      </c>
      <c r="I9" s="45" t="e">
        <f t="shared" si="0"/>
        <v>#DIV/0!</v>
      </c>
      <c r="J9" s="45" t="e">
        <f t="shared" si="0"/>
        <v>#DIV/0!</v>
      </c>
      <c r="K9" s="45" t="e">
        <f t="shared" si="0"/>
        <v>#DIV/0!</v>
      </c>
      <c r="L9" s="45" t="e">
        <f t="shared" si="0"/>
        <v>#DIV/0!</v>
      </c>
      <c r="M9" s="45" t="e">
        <f t="shared" si="0"/>
        <v>#DIV/0!</v>
      </c>
    </row>
    <row r="10" spans="1:13" x14ac:dyDescent="0.35">
      <c r="A10" s="9"/>
    </row>
    <row r="11" spans="1:13" ht="13.9" x14ac:dyDescent="0.4">
      <c r="A11" s="36" t="s">
        <v>87</v>
      </c>
      <c r="B11" s="37" t="s">
        <v>91</v>
      </c>
    </row>
    <row r="12" spans="1:13" ht="13.9" x14ac:dyDescent="0.4">
      <c r="A12" s="10" t="s">
        <v>84</v>
      </c>
      <c r="B12" s="8">
        <f>SUM(B4:E4)</f>
        <v>0</v>
      </c>
    </row>
    <row r="13" spans="1:13" ht="13.9" x14ac:dyDescent="0.4">
      <c r="A13" s="10" t="s">
        <v>85</v>
      </c>
      <c r="B13" s="8">
        <f>SUM(B5:E5)</f>
        <v>0</v>
      </c>
    </row>
    <row r="14" spans="1:13" ht="13.9" x14ac:dyDescent="0.4">
      <c r="A14" s="10" t="s">
        <v>86</v>
      </c>
      <c r="B14" s="8">
        <f>SUM(B6:E6)</f>
        <v>0</v>
      </c>
    </row>
    <row r="15" spans="1:13" ht="13.9" x14ac:dyDescent="0.4">
      <c r="A15" s="10" t="s">
        <v>100</v>
      </c>
      <c r="B15" s="8">
        <f>SUM(B7:E7)</f>
        <v>0</v>
      </c>
    </row>
    <row r="16" spans="1:13" ht="13.9" x14ac:dyDescent="0.4">
      <c r="A16" s="10" t="s">
        <v>106</v>
      </c>
      <c r="B16" s="8">
        <f>SUM(B8:E8)</f>
        <v>45</v>
      </c>
    </row>
    <row r="17" spans="1:2" ht="13.9" x14ac:dyDescent="0.4">
      <c r="A17" s="10" t="s">
        <v>108</v>
      </c>
      <c r="B17" s="45">
        <f>(B15/B16)*100</f>
        <v>0</v>
      </c>
    </row>
    <row r="19" spans="1:2" ht="13.9" x14ac:dyDescent="0.4">
      <c r="A19" s="34" t="s">
        <v>88</v>
      </c>
      <c r="B19" s="35" t="s">
        <v>91</v>
      </c>
    </row>
    <row r="20" spans="1:2" ht="13.9" x14ac:dyDescent="0.4">
      <c r="A20" s="10" t="s">
        <v>84</v>
      </c>
      <c r="B20" s="8">
        <f>SUM(F4:I4)</f>
        <v>0</v>
      </c>
    </row>
    <row r="21" spans="1:2" ht="13.9" x14ac:dyDescent="0.4">
      <c r="A21" s="10" t="s">
        <v>85</v>
      </c>
      <c r="B21" s="8">
        <f t="shared" ref="B21:B24" si="1">SUM(F5:I5)</f>
        <v>0</v>
      </c>
    </row>
    <row r="22" spans="1:2" ht="13.9" x14ac:dyDescent="0.4">
      <c r="A22" s="10" t="s">
        <v>86</v>
      </c>
      <c r="B22" s="8">
        <f t="shared" si="1"/>
        <v>0</v>
      </c>
    </row>
    <row r="23" spans="1:2" ht="13.9" x14ac:dyDescent="0.4">
      <c r="A23" s="10" t="s">
        <v>107</v>
      </c>
      <c r="B23" s="8">
        <f t="shared" si="1"/>
        <v>0</v>
      </c>
    </row>
    <row r="24" spans="1:2" ht="13.9" x14ac:dyDescent="0.4">
      <c r="A24" s="10" t="s">
        <v>106</v>
      </c>
      <c r="B24" s="8">
        <f t="shared" si="1"/>
        <v>0</v>
      </c>
    </row>
    <row r="25" spans="1:2" ht="13.9" x14ac:dyDescent="0.4">
      <c r="A25" s="10" t="s">
        <v>108</v>
      </c>
      <c r="B25" s="45" t="e">
        <f>(B23/B24)*100</f>
        <v>#DIV/0!</v>
      </c>
    </row>
    <row r="27" spans="1:2" ht="13.9" x14ac:dyDescent="0.4">
      <c r="A27" s="39" t="s">
        <v>89</v>
      </c>
      <c r="B27" s="38" t="s">
        <v>91</v>
      </c>
    </row>
    <row r="28" spans="1:2" ht="13.9" x14ac:dyDescent="0.4">
      <c r="A28" s="10" t="s">
        <v>84</v>
      </c>
      <c r="B28" s="8">
        <f>SUM(J4:M4)</f>
        <v>0</v>
      </c>
    </row>
    <row r="29" spans="1:2" ht="13.9" x14ac:dyDescent="0.4">
      <c r="A29" s="10" t="s">
        <v>85</v>
      </c>
      <c r="B29" s="8">
        <f t="shared" ref="B29:B32" si="2">SUM(J5:M5)</f>
        <v>0</v>
      </c>
    </row>
    <row r="30" spans="1:2" ht="13.9" x14ac:dyDescent="0.4">
      <c r="A30" s="10" t="s">
        <v>86</v>
      </c>
      <c r="B30" s="8">
        <f t="shared" si="2"/>
        <v>0</v>
      </c>
    </row>
    <row r="31" spans="1:2" ht="13.9" x14ac:dyDescent="0.4">
      <c r="A31" s="10" t="s">
        <v>100</v>
      </c>
      <c r="B31" s="8">
        <f t="shared" si="2"/>
        <v>0</v>
      </c>
    </row>
    <row r="32" spans="1:2" ht="13.9" x14ac:dyDescent="0.4">
      <c r="A32" s="10" t="s">
        <v>106</v>
      </c>
      <c r="B32" s="8">
        <f t="shared" si="2"/>
        <v>0</v>
      </c>
    </row>
    <row r="33" spans="1:2" ht="13.9" x14ac:dyDescent="0.4">
      <c r="A33" s="10" t="s">
        <v>108</v>
      </c>
      <c r="B33" s="45" t="e">
        <f>(B31/B32)*100</f>
        <v>#DIV/0!</v>
      </c>
    </row>
    <row r="35" spans="1:2" ht="13.9" x14ac:dyDescent="0.4">
      <c r="A35" s="11" t="s">
        <v>90</v>
      </c>
      <c r="B35" s="6" t="s">
        <v>91</v>
      </c>
    </row>
    <row r="36" spans="1:2" ht="13.9" x14ac:dyDescent="0.4">
      <c r="A36" s="10" t="s">
        <v>92</v>
      </c>
      <c r="B36" s="8">
        <f>SUM(B12,B20,B28)</f>
        <v>0</v>
      </c>
    </row>
    <row r="37" spans="1:2" ht="13.9" x14ac:dyDescent="0.4">
      <c r="A37" s="10" t="s">
        <v>93</v>
      </c>
      <c r="B37" s="8">
        <f>SUM(B13,B21,B29)</f>
        <v>0</v>
      </c>
    </row>
    <row r="38" spans="1:2" ht="13.9" x14ac:dyDescent="0.4">
      <c r="A38" s="10" t="s">
        <v>94</v>
      </c>
      <c r="B38" s="8">
        <f>SUM(B14,B22,B30)</f>
        <v>0</v>
      </c>
    </row>
    <row r="39" spans="1:2" ht="13.9" x14ac:dyDescent="0.4">
      <c r="A39" s="33" t="s">
        <v>102</v>
      </c>
      <c r="B39" s="8">
        <f>SUM(B15,B23,B31)</f>
        <v>0</v>
      </c>
    </row>
    <row r="40" spans="1:2" ht="13.9" x14ac:dyDescent="0.4">
      <c r="A40" s="10" t="s">
        <v>109</v>
      </c>
      <c r="B40" s="8">
        <f>SUM(B16,B24,B32)</f>
        <v>45</v>
      </c>
    </row>
    <row r="41" spans="1:2" ht="13.9" x14ac:dyDescent="0.4">
      <c r="A41" s="10" t="s">
        <v>110</v>
      </c>
      <c r="B41" s="45">
        <f>(B39/B40)*100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45"/>
  <sheetViews>
    <sheetView zoomScale="70" zoomScaleNormal="70" workbookViewId="0">
      <selection activeCell="C8" sqref="C8"/>
    </sheetView>
  </sheetViews>
  <sheetFormatPr defaultColWidth="9.1328125" defaultRowHeight="14.25" x14ac:dyDescent="0.45"/>
  <cols>
    <col min="1" max="2" width="9.1328125" style="1"/>
    <col min="3" max="3" width="10.265625" style="1" bestFit="1" customWidth="1"/>
    <col min="4" max="7" width="9.1328125" style="1"/>
    <col min="8" max="8" width="13.1328125" style="1" bestFit="1" customWidth="1"/>
    <col min="9" max="16384" width="9.1328125" style="1"/>
  </cols>
  <sheetData>
    <row r="1" spans="1:10" x14ac:dyDescent="0.45">
      <c r="A1" s="1" t="s">
        <v>36</v>
      </c>
    </row>
    <row r="3" spans="1:10" x14ac:dyDescent="0.45">
      <c r="A3" s="1" t="s">
        <v>37</v>
      </c>
      <c r="C3" s="1" t="s">
        <v>38</v>
      </c>
      <c r="E3" s="1" t="s">
        <v>39</v>
      </c>
      <c r="H3" s="1" t="s">
        <v>40</v>
      </c>
    </row>
    <row r="5" spans="1:10" x14ac:dyDescent="0.45">
      <c r="A5" s="1" t="s">
        <v>41</v>
      </c>
      <c r="C5" s="1" t="s">
        <v>27</v>
      </c>
      <c r="E5" s="1" t="s">
        <v>29</v>
      </c>
      <c r="H5" s="2">
        <v>42380</v>
      </c>
      <c r="J5" s="3"/>
    </row>
    <row r="6" spans="1:10" x14ac:dyDescent="0.45">
      <c r="A6" s="1" t="s">
        <v>42</v>
      </c>
      <c r="C6" s="1" t="s">
        <v>43</v>
      </c>
      <c r="E6" s="1" t="s">
        <v>28</v>
      </c>
      <c r="H6" s="2">
        <v>42388</v>
      </c>
      <c r="J6" s="3"/>
    </row>
    <row r="7" spans="1:10" x14ac:dyDescent="0.45">
      <c r="B7" s="4" t="s">
        <v>0</v>
      </c>
      <c r="E7" s="1" t="s">
        <v>44</v>
      </c>
      <c r="H7" s="2">
        <v>42396</v>
      </c>
      <c r="J7" s="3"/>
    </row>
    <row r="8" spans="1:10" x14ac:dyDescent="0.45">
      <c r="A8" s="1" t="s">
        <v>45</v>
      </c>
      <c r="E8" s="1" t="s">
        <v>46</v>
      </c>
      <c r="H8" s="2">
        <v>42404</v>
      </c>
    </row>
    <row r="9" spans="1:10" x14ac:dyDescent="0.45">
      <c r="H9" s="2">
        <v>42412</v>
      </c>
    </row>
    <row r="10" spans="1:10" x14ac:dyDescent="0.45">
      <c r="A10" s="1" t="s">
        <v>47</v>
      </c>
      <c r="H10" s="2">
        <v>42420</v>
      </c>
    </row>
    <row r="11" spans="1:10" x14ac:dyDescent="0.45">
      <c r="A11" s="1" t="s">
        <v>48</v>
      </c>
      <c r="H11" s="2">
        <v>42428</v>
      </c>
    </row>
    <row r="12" spans="1:10" x14ac:dyDescent="0.45">
      <c r="A12" s="1" t="s">
        <v>49</v>
      </c>
      <c r="H12" s="2">
        <v>42436</v>
      </c>
    </row>
    <row r="13" spans="1:10" x14ac:dyDescent="0.45">
      <c r="A13" s="1" t="s">
        <v>50</v>
      </c>
      <c r="H13" s="2">
        <v>42444</v>
      </c>
    </row>
    <row r="14" spans="1:10" x14ac:dyDescent="0.45">
      <c r="A14" s="1" t="s">
        <v>51</v>
      </c>
      <c r="H14" s="2">
        <v>42452</v>
      </c>
    </row>
    <row r="15" spans="1:10" x14ac:dyDescent="0.45">
      <c r="A15" s="1" t="s">
        <v>52</v>
      </c>
      <c r="H15" s="2">
        <v>42460</v>
      </c>
    </row>
    <row r="16" spans="1:10" x14ac:dyDescent="0.45">
      <c r="A16" s="1" t="s">
        <v>53</v>
      </c>
      <c r="H16" s="2">
        <v>42468</v>
      </c>
    </row>
    <row r="17" spans="1:8" x14ac:dyDescent="0.45">
      <c r="A17" s="1" t="s">
        <v>54</v>
      </c>
      <c r="H17" s="2">
        <v>42476</v>
      </c>
    </row>
    <row r="18" spans="1:8" x14ac:dyDescent="0.45">
      <c r="A18" s="1" t="s">
        <v>55</v>
      </c>
      <c r="H18" s="2">
        <v>42484</v>
      </c>
    </row>
    <row r="19" spans="1:8" x14ac:dyDescent="0.45">
      <c r="A19" s="1" t="s">
        <v>56</v>
      </c>
      <c r="H19" s="2">
        <v>42492</v>
      </c>
    </row>
    <row r="20" spans="1:8" x14ac:dyDescent="0.45">
      <c r="A20" s="1" t="s">
        <v>57</v>
      </c>
      <c r="H20" s="2">
        <v>42500</v>
      </c>
    </row>
    <row r="21" spans="1:8" x14ac:dyDescent="0.45">
      <c r="A21" s="1" t="s">
        <v>58</v>
      </c>
      <c r="H21" s="2">
        <v>42508</v>
      </c>
    </row>
    <row r="22" spans="1:8" x14ac:dyDescent="0.45">
      <c r="A22" s="1" t="s">
        <v>59</v>
      </c>
      <c r="H22" s="2">
        <v>42516</v>
      </c>
    </row>
    <row r="23" spans="1:8" x14ac:dyDescent="0.45">
      <c r="A23" s="1" t="s">
        <v>60</v>
      </c>
      <c r="H23" s="2">
        <v>42524</v>
      </c>
    </row>
    <row r="24" spans="1:8" x14ac:dyDescent="0.45">
      <c r="A24" s="1" t="s">
        <v>61</v>
      </c>
      <c r="H24" s="2">
        <v>42532</v>
      </c>
    </row>
    <row r="25" spans="1:8" x14ac:dyDescent="0.45">
      <c r="A25" s="1" t="s">
        <v>62</v>
      </c>
      <c r="H25" s="2">
        <v>42540</v>
      </c>
    </row>
    <row r="26" spans="1:8" x14ac:dyDescent="0.45">
      <c r="A26" s="1" t="s">
        <v>63</v>
      </c>
      <c r="H26" s="2">
        <v>42548</v>
      </c>
    </row>
    <row r="27" spans="1:8" x14ac:dyDescent="0.45">
      <c r="A27" s="1" t="s">
        <v>64</v>
      </c>
      <c r="H27" s="2"/>
    </row>
    <row r="28" spans="1:8" x14ac:dyDescent="0.45">
      <c r="A28" s="1" t="s">
        <v>65</v>
      </c>
      <c r="H28" s="2"/>
    </row>
    <row r="29" spans="1:8" x14ac:dyDescent="0.45">
      <c r="A29" s="1" t="s">
        <v>66</v>
      </c>
      <c r="H29" s="2"/>
    </row>
    <row r="30" spans="1:8" x14ac:dyDescent="0.45">
      <c r="A30" s="1" t="s">
        <v>67</v>
      </c>
      <c r="H30" s="2"/>
    </row>
    <row r="31" spans="1:8" x14ac:dyDescent="0.45">
      <c r="A31" s="1" t="s">
        <v>68</v>
      </c>
      <c r="H31" s="2"/>
    </row>
    <row r="32" spans="1:8" x14ac:dyDescent="0.45">
      <c r="A32" s="1" t="s">
        <v>69</v>
      </c>
      <c r="H32" s="2"/>
    </row>
    <row r="33" spans="8:8" x14ac:dyDescent="0.45">
      <c r="H33" s="2"/>
    </row>
    <row r="34" spans="8:8" x14ac:dyDescent="0.45">
      <c r="H34" s="2"/>
    </row>
    <row r="35" spans="8:8" x14ac:dyDescent="0.45">
      <c r="H35" s="2"/>
    </row>
    <row r="36" spans="8:8" x14ac:dyDescent="0.45">
      <c r="H36" s="2"/>
    </row>
    <row r="37" spans="8:8" x14ac:dyDescent="0.45">
      <c r="H37" s="2"/>
    </row>
    <row r="38" spans="8:8" x14ac:dyDescent="0.45">
      <c r="H38" s="2"/>
    </row>
    <row r="39" spans="8:8" x14ac:dyDescent="0.45">
      <c r="H39" s="2"/>
    </row>
    <row r="40" spans="8:8" x14ac:dyDescent="0.45">
      <c r="H40" s="2"/>
    </row>
    <row r="41" spans="8:8" x14ac:dyDescent="0.45">
      <c r="H41" s="2"/>
    </row>
    <row r="42" spans="8:8" x14ac:dyDescent="0.45">
      <c r="H42" s="2"/>
    </row>
    <row r="43" spans="8:8" x14ac:dyDescent="0.45">
      <c r="H43" s="2"/>
    </row>
    <row r="44" spans="8:8" x14ac:dyDescent="0.45">
      <c r="H44" s="2"/>
    </row>
    <row r="45" spans="8:8" x14ac:dyDescent="0.45">
      <c r="H45" s="2"/>
    </row>
  </sheetData>
  <sheetProtection selectLockedCells="1"/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2:O62"/>
  <sheetViews>
    <sheetView zoomScaleNormal="100" zoomScaleSheetLayoutView="8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28.09.20'!E8+7</f>
        <v>44109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0500-000000000000}">
      <formula1>Week</formula1>
    </dataValidation>
    <dataValidation type="list" allowBlank="1" showInputMessage="1" showErrorMessage="1" sqref="I54:I58" xr:uid="{00000000-0002-0000-0500-000001000000}">
      <formula1>Yes</formula1>
    </dataValidation>
    <dataValidation type="list" allowBlank="1" showInputMessage="1" showErrorMessage="1" sqref="F54:F58" xr:uid="{00000000-0002-0000-0500-000002000000}">
      <formula1>Events</formula1>
    </dataValidation>
    <dataValidation type="list" allowBlank="1" showInputMessage="1" showErrorMessage="1" sqref="E54:E58" xr:uid="{00000000-0002-0000-0500-000003000000}">
      <formula1>LC</formula1>
    </dataValidation>
    <dataValidation type="list" allowBlank="1" showInputMessage="1" showErrorMessage="1" sqref="C17:I17 C25:I25" xr:uid="{00000000-0002-0000-0500-000004000000}">
      <formula1>$N$2:$N$16</formula1>
    </dataValidation>
    <dataValidation type="whole" allowBlank="1" showInputMessage="1" showErrorMessage="1" sqref="C18:I18 C26:I26" xr:uid="{00000000-0002-0000-0500-000005000000}">
      <formula1>0</formula1>
      <formula2>10000000000</formula2>
    </dataValidation>
    <dataValidation type="list" allowBlank="1" showInputMessage="1" showErrorMessage="1" sqref="C29:I29" xr:uid="{00000000-0002-0000-05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2:O62"/>
  <sheetViews>
    <sheetView zoomScaleNormal="100" zoomScaleSheetLayoutView="9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05.10.20'!E8+7</f>
        <v>44116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0600-000000000000}">
      <formula1>LC</formula1>
    </dataValidation>
    <dataValidation type="list" allowBlank="1" showInputMessage="1" showErrorMessage="1" sqref="F54:F58" xr:uid="{00000000-0002-0000-0600-000001000000}">
      <formula1>Events</formula1>
    </dataValidation>
    <dataValidation type="list" allowBlank="1" showInputMessage="1" showErrorMessage="1" sqref="I54:I58" xr:uid="{00000000-0002-0000-0600-000002000000}">
      <formula1>Yes</formula1>
    </dataValidation>
    <dataValidation type="list" allowBlank="1" showInputMessage="1" showErrorMessage="1" sqref="H8" xr:uid="{00000000-0002-0000-0600-000003000000}">
      <formula1>Week</formula1>
    </dataValidation>
    <dataValidation type="list" allowBlank="1" showInputMessage="1" showErrorMessage="1" sqref="C17:I17 C25:I25" xr:uid="{00000000-0002-0000-0600-000004000000}">
      <formula1>$N$2:$N$16</formula1>
    </dataValidation>
    <dataValidation type="whole" allowBlank="1" showInputMessage="1" showErrorMessage="1" sqref="C18:I18 C26:I26" xr:uid="{00000000-0002-0000-0600-000005000000}">
      <formula1>0</formula1>
      <formula2>10000000000</formula2>
    </dataValidation>
    <dataValidation type="list" allowBlank="1" showInputMessage="1" showErrorMessage="1" sqref="C29:I29" xr:uid="{00000000-0002-0000-06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2:O62"/>
  <sheetViews>
    <sheetView zoomScaleNormal="100" zoomScaleSheetLayoutView="96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12.10.20'!E8+7</f>
        <v>44123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H8" xr:uid="{00000000-0002-0000-0700-000000000000}">
      <formula1>Week</formula1>
    </dataValidation>
    <dataValidation type="list" allowBlank="1" showInputMessage="1" showErrorMessage="1" sqref="I54:I58" xr:uid="{00000000-0002-0000-0700-000001000000}">
      <formula1>Yes</formula1>
    </dataValidation>
    <dataValidation type="list" allowBlank="1" showInputMessage="1" showErrorMessage="1" sqref="F54:F58" xr:uid="{00000000-0002-0000-0700-000002000000}">
      <formula1>Events</formula1>
    </dataValidation>
    <dataValidation type="list" allowBlank="1" showInputMessage="1" showErrorMessage="1" sqref="E54:E58" xr:uid="{00000000-0002-0000-0700-000003000000}">
      <formula1>LC</formula1>
    </dataValidation>
    <dataValidation type="list" allowBlank="1" showInputMessage="1" showErrorMessage="1" sqref="C17:I17 C25:I25" xr:uid="{00000000-0002-0000-0700-000004000000}">
      <formula1>$N$2:$N$16</formula1>
    </dataValidation>
    <dataValidation type="whole" allowBlank="1" showInputMessage="1" showErrorMessage="1" sqref="C18:I18 C26:I26" xr:uid="{00000000-0002-0000-0700-000005000000}">
      <formula1>0</formula1>
      <formula2>10000000000</formula2>
    </dataValidation>
    <dataValidation type="list" allowBlank="1" showInputMessage="1" showErrorMessage="1" sqref="C29:I29" xr:uid="{00000000-0002-0000-07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2:O62"/>
  <sheetViews>
    <sheetView zoomScaleNormal="100" zoomScaleSheetLayoutView="90" zoomScalePageLayoutView="50" workbookViewId="0">
      <selection activeCell="B2" sqref="B2"/>
    </sheetView>
  </sheetViews>
  <sheetFormatPr defaultColWidth="9.1328125" defaultRowHeight="13.5" x14ac:dyDescent="0.35"/>
  <cols>
    <col min="1" max="1" width="9.1328125" style="13"/>
    <col min="2" max="2" width="26" style="13" customWidth="1"/>
    <col min="3" max="9" width="22.73046875" style="13" customWidth="1"/>
    <col min="10" max="10" width="9.1328125" style="13"/>
    <col min="11" max="11" width="3.59765625" style="13" customWidth="1"/>
    <col min="12" max="13" width="9.1328125" style="13"/>
    <col min="14" max="14" width="3.265625" style="13" hidden="1" customWidth="1"/>
    <col min="15" max="15" width="0" style="13" hidden="1" customWidth="1"/>
    <col min="16" max="16384" width="9.1328125" style="13"/>
  </cols>
  <sheetData>
    <row r="2" spans="2:15" x14ac:dyDescent="0.35">
      <c r="N2" s="50" t="s">
        <v>113</v>
      </c>
    </row>
    <row r="3" spans="2:15" ht="15" x14ac:dyDescent="0.4">
      <c r="D3" s="14"/>
      <c r="I3" s="15" t="s">
        <v>70</v>
      </c>
      <c r="N3" s="50" t="s">
        <v>114</v>
      </c>
      <c r="O3" s="13" t="s">
        <v>122</v>
      </c>
    </row>
    <row r="4" spans="2:15" ht="15" x14ac:dyDescent="0.4">
      <c r="I4" s="15" t="s">
        <v>71</v>
      </c>
      <c r="N4" s="50">
        <v>8</v>
      </c>
      <c r="O4" s="13" t="s">
        <v>123</v>
      </c>
    </row>
    <row r="5" spans="2:15" ht="15" x14ac:dyDescent="0.4">
      <c r="I5" s="15" t="s">
        <v>72</v>
      </c>
      <c r="N5" s="50" t="s">
        <v>115</v>
      </c>
      <c r="O5" s="13" t="s">
        <v>124</v>
      </c>
    </row>
    <row r="6" spans="2:15" ht="15" x14ac:dyDescent="0.4">
      <c r="I6" s="15" t="s">
        <v>73</v>
      </c>
      <c r="N6" s="51">
        <v>10</v>
      </c>
      <c r="O6" s="13" t="s">
        <v>125</v>
      </c>
    </row>
    <row r="7" spans="2:15" ht="27.75" x14ac:dyDescent="0.4">
      <c r="B7" s="16" t="str">
        <f>'WK.31.08.20'!B7</f>
        <v>2020-2021 - P1 - Log</v>
      </c>
      <c r="N7" s="51" t="s">
        <v>116</v>
      </c>
      <c r="O7" s="13" t="s">
        <v>126</v>
      </c>
    </row>
    <row r="8" spans="2:15" ht="13.9" x14ac:dyDescent="0.4">
      <c r="B8" s="40" t="s">
        <v>1</v>
      </c>
      <c r="C8" s="46">
        <f>'WK.31.08.20'!C8</f>
        <v>0</v>
      </c>
      <c r="D8" s="41" t="s">
        <v>104</v>
      </c>
      <c r="E8" s="43">
        <f>'WK 19.10.20'!E8+7</f>
        <v>44130</v>
      </c>
      <c r="F8" s="42" t="s">
        <v>105</v>
      </c>
      <c r="G8" s="44"/>
      <c r="H8" s="17"/>
      <c r="N8" s="51">
        <v>12</v>
      </c>
      <c r="O8" s="13" t="s">
        <v>127</v>
      </c>
    </row>
    <row r="9" spans="2:15" x14ac:dyDescent="0.35">
      <c r="N9" s="52" t="s">
        <v>117</v>
      </c>
      <c r="O9" s="13" t="s">
        <v>128</v>
      </c>
    </row>
    <row r="10" spans="2:15" ht="13.9" x14ac:dyDescent="0.4">
      <c r="B10" s="18"/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N10" s="52">
        <v>14</v>
      </c>
      <c r="O10" s="13" t="s">
        <v>129</v>
      </c>
    </row>
    <row r="11" spans="2:15" x14ac:dyDescent="0.35">
      <c r="B11" s="66" t="s">
        <v>9</v>
      </c>
      <c r="C11" s="57"/>
      <c r="D11" s="57"/>
      <c r="E11" s="57"/>
      <c r="F11" s="57"/>
      <c r="G11" s="57"/>
      <c r="H11" s="57"/>
      <c r="I11" s="57"/>
      <c r="N11" s="53" t="s">
        <v>118</v>
      </c>
    </row>
    <row r="12" spans="2:15" x14ac:dyDescent="0.35">
      <c r="B12" s="67"/>
      <c r="C12" s="58"/>
      <c r="D12" s="58"/>
      <c r="E12" s="58"/>
      <c r="F12" s="58"/>
      <c r="G12" s="58"/>
      <c r="H12" s="58"/>
      <c r="I12" s="58"/>
      <c r="N12" s="54">
        <v>16</v>
      </c>
    </row>
    <row r="13" spans="2:15" x14ac:dyDescent="0.35">
      <c r="B13" s="67"/>
      <c r="C13" s="58"/>
      <c r="D13" s="58"/>
      <c r="E13" s="58"/>
      <c r="F13" s="58"/>
      <c r="G13" s="58"/>
      <c r="H13" s="58"/>
      <c r="I13" s="58"/>
      <c r="N13" s="54" t="s">
        <v>119</v>
      </c>
    </row>
    <row r="14" spans="2:15" x14ac:dyDescent="0.35">
      <c r="B14" s="67"/>
      <c r="C14" s="58"/>
      <c r="D14" s="58"/>
      <c r="E14" s="58"/>
      <c r="F14" s="58"/>
      <c r="G14" s="58"/>
      <c r="H14" s="58"/>
      <c r="I14" s="58"/>
      <c r="N14" s="55">
        <v>18</v>
      </c>
    </row>
    <row r="15" spans="2:15" x14ac:dyDescent="0.35">
      <c r="B15" s="67"/>
      <c r="C15" s="58"/>
      <c r="D15" s="58"/>
      <c r="E15" s="58"/>
      <c r="F15" s="58"/>
      <c r="G15" s="58"/>
      <c r="H15" s="58"/>
      <c r="I15" s="58"/>
      <c r="N15" s="55" t="s">
        <v>120</v>
      </c>
    </row>
    <row r="16" spans="2:15" x14ac:dyDescent="0.35">
      <c r="B16" s="68"/>
      <c r="C16" s="59"/>
      <c r="D16" s="59"/>
      <c r="E16" s="59"/>
      <c r="F16" s="59"/>
      <c r="G16" s="59"/>
      <c r="H16" s="59"/>
      <c r="I16" s="59"/>
      <c r="N16" s="55" t="s">
        <v>121</v>
      </c>
    </row>
    <row r="17" spans="2:9" ht="13.9" x14ac:dyDescent="0.4">
      <c r="B17" s="34" t="s">
        <v>97</v>
      </c>
      <c r="C17" s="20"/>
      <c r="D17" s="20"/>
      <c r="E17" s="20"/>
      <c r="F17" s="20"/>
      <c r="G17" s="20"/>
      <c r="H17" s="20"/>
      <c r="I17" s="20"/>
    </row>
    <row r="18" spans="2:9" ht="13.9" x14ac:dyDescent="0.4">
      <c r="B18" s="34" t="s">
        <v>98</v>
      </c>
      <c r="C18" s="21"/>
      <c r="D18" s="21"/>
      <c r="E18" s="21"/>
      <c r="F18" s="21"/>
      <c r="G18" s="21"/>
      <c r="H18" s="21"/>
      <c r="I18" s="21"/>
    </row>
    <row r="19" spans="2:9" x14ac:dyDescent="0.35">
      <c r="B19" s="69" t="s">
        <v>10</v>
      </c>
      <c r="C19" s="57"/>
      <c r="D19" s="57"/>
      <c r="E19" s="57"/>
      <c r="F19" s="57"/>
      <c r="G19" s="57"/>
      <c r="H19" s="57"/>
      <c r="I19" s="57"/>
    </row>
    <row r="20" spans="2:9" x14ac:dyDescent="0.35">
      <c r="B20" s="70"/>
      <c r="C20" s="58"/>
      <c r="D20" s="58"/>
      <c r="E20" s="58"/>
      <c r="F20" s="58"/>
      <c r="G20" s="58"/>
      <c r="H20" s="58"/>
      <c r="I20" s="58"/>
    </row>
    <row r="21" spans="2:9" x14ac:dyDescent="0.35">
      <c r="B21" s="70"/>
      <c r="C21" s="58"/>
      <c r="D21" s="58"/>
      <c r="E21" s="58"/>
      <c r="F21" s="58"/>
      <c r="G21" s="58"/>
      <c r="H21" s="58"/>
      <c r="I21" s="58"/>
    </row>
    <row r="22" spans="2:9" x14ac:dyDescent="0.35">
      <c r="B22" s="70"/>
      <c r="C22" s="58"/>
      <c r="D22" s="58"/>
      <c r="E22" s="58"/>
      <c r="F22" s="58"/>
      <c r="G22" s="58"/>
      <c r="H22" s="58"/>
      <c r="I22" s="58"/>
    </row>
    <row r="23" spans="2:9" x14ac:dyDescent="0.35">
      <c r="B23" s="70"/>
      <c r="C23" s="58"/>
      <c r="D23" s="58"/>
      <c r="E23" s="58"/>
      <c r="F23" s="58"/>
      <c r="G23" s="58"/>
      <c r="H23" s="58"/>
      <c r="I23" s="58"/>
    </row>
    <row r="24" spans="2:9" x14ac:dyDescent="0.35">
      <c r="B24" s="71"/>
      <c r="C24" s="59"/>
      <c r="D24" s="59"/>
      <c r="E24" s="59"/>
      <c r="F24" s="59"/>
      <c r="G24" s="59"/>
      <c r="H24" s="59"/>
      <c r="I24" s="59"/>
    </row>
    <row r="25" spans="2:9" ht="13.9" x14ac:dyDescent="0.4">
      <c r="B25" s="36" t="s">
        <v>97</v>
      </c>
      <c r="C25" s="20"/>
      <c r="D25" s="20"/>
      <c r="E25" s="20"/>
      <c r="F25" s="20"/>
      <c r="G25" s="20"/>
      <c r="H25" s="20"/>
      <c r="I25" s="20"/>
    </row>
    <row r="26" spans="2:9" ht="13.9" x14ac:dyDescent="0.4">
      <c r="B26" s="36" t="s">
        <v>99</v>
      </c>
      <c r="C26" s="21"/>
      <c r="D26" s="21"/>
      <c r="E26" s="21"/>
      <c r="F26" s="21"/>
      <c r="G26" s="21"/>
      <c r="H26" s="21"/>
      <c r="I26" s="21"/>
    </row>
    <row r="27" spans="2:9" ht="13.9" x14ac:dyDescent="0.4">
      <c r="B27" s="22" t="s">
        <v>96</v>
      </c>
      <c r="C27" s="23">
        <f>C18+C26</f>
        <v>0</v>
      </c>
      <c r="D27" s="23">
        <f>D18+D26</f>
        <v>0</v>
      </c>
      <c r="E27" s="23">
        <f t="shared" ref="E27:I27" si="0">E18+E26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</row>
    <row r="28" spans="2:9" ht="13.9" x14ac:dyDescent="0.4">
      <c r="B28" s="34" t="s">
        <v>11</v>
      </c>
      <c r="C28" s="24"/>
      <c r="D28" s="24"/>
      <c r="E28" s="24"/>
      <c r="F28" s="24"/>
      <c r="G28" s="24"/>
      <c r="H28" s="24"/>
      <c r="I28" s="24"/>
    </row>
    <row r="29" spans="2:9" ht="13.9" x14ac:dyDescent="0.4">
      <c r="B29" s="34" t="s">
        <v>12</v>
      </c>
      <c r="C29" s="24" t="s">
        <v>95</v>
      </c>
      <c r="D29" s="24"/>
      <c r="E29" s="24"/>
      <c r="F29" s="24"/>
      <c r="G29" s="24"/>
      <c r="H29" s="24"/>
      <c r="I29" s="24"/>
    </row>
    <row r="30" spans="2:9" ht="13.9" x14ac:dyDescent="0.4">
      <c r="B30" s="34" t="s">
        <v>13</v>
      </c>
      <c r="C30" s="24"/>
      <c r="D30" s="24"/>
      <c r="E30" s="24"/>
      <c r="F30" s="24"/>
      <c r="G30" s="24"/>
      <c r="H30" s="24"/>
      <c r="I30" s="24"/>
    </row>
    <row r="31" spans="2:9" x14ac:dyDescent="0.35">
      <c r="B31" s="66" t="s">
        <v>14</v>
      </c>
      <c r="C31" s="63"/>
      <c r="D31" s="63"/>
      <c r="E31" s="63"/>
      <c r="F31" s="63"/>
      <c r="G31" s="63"/>
      <c r="H31" s="63"/>
      <c r="I31" s="63"/>
    </row>
    <row r="32" spans="2:9" x14ac:dyDescent="0.35">
      <c r="B32" s="67"/>
      <c r="C32" s="64"/>
      <c r="D32" s="64"/>
      <c r="E32" s="64"/>
      <c r="F32" s="64"/>
      <c r="G32" s="64"/>
      <c r="H32" s="64"/>
      <c r="I32" s="64"/>
    </row>
    <row r="33" spans="2:9" x14ac:dyDescent="0.35">
      <c r="B33" s="67"/>
      <c r="C33" s="64"/>
      <c r="D33" s="64"/>
      <c r="E33" s="64"/>
      <c r="F33" s="64"/>
      <c r="G33" s="64"/>
      <c r="H33" s="64"/>
      <c r="I33" s="64"/>
    </row>
    <row r="34" spans="2:9" x14ac:dyDescent="0.35">
      <c r="B34" s="67"/>
      <c r="C34" s="64"/>
      <c r="D34" s="64"/>
      <c r="E34" s="64"/>
      <c r="F34" s="64"/>
      <c r="G34" s="64"/>
      <c r="H34" s="64"/>
      <c r="I34" s="64"/>
    </row>
    <row r="35" spans="2:9" x14ac:dyDescent="0.35">
      <c r="B35" s="67"/>
      <c r="C35" s="64"/>
      <c r="D35" s="64"/>
      <c r="E35" s="64"/>
      <c r="F35" s="64"/>
      <c r="G35" s="64"/>
      <c r="H35" s="64"/>
      <c r="I35" s="64"/>
    </row>
    <row r="36" spans="2:9" x14ac:dyDescent="0.35">
      <c r="B36" s="67"/>
      <c r="C36" s="64"/>
      <c r="D36" s="64"/>
      <c r="E36" s="64"/>
      <c r="F36" s="64"/>
      <c r="G36" s="64"/>
      <c r="H36" s="64"/>
      <c r="I36" s="64"/>
    </row>
    <row r="37" spans="2:9" x14ac:dyDescent="0.35">
      <c r="B37" s="68"/>
      <c r="C37" s="65"/>
      <c r="D37" s="65"/>
      <c r="E37" s="65"/>
      <c r="F37" s="65"/>
      <c r="G37" s="65"/>
      <c r="H37" s="65"/>
      <c r="I37" s="65"/>
    </row>
    <row r="38" spans="2:9" ht="13.9" x14ac:dyDescent="0.4">
      <c r="B38" s="47" t="s">
        <v>15</v>
      </c>
      <c r="C38" s="48">
        <f>SUM(C27:I27)</f>
        <v>0</v>
      </c>
    </row>
    <row r="39" spans="2:9" ht="13.9" x14ac:dyDescent="0.4">
      <c r="B39" s="47" t="s">
        <v>16</v>
      </c>
      <c r="C39" s="48">
        <f>SUM(C28:I28)</f>
        <v>0</v>
      </c>
    </row>
    <row r="40" spans="2:9" ht="13.9" x14ac:dyDescent="0.4">
      <c r="B40" s="47" t="s">
        <v>17</v>
      </c>
      <c r="C40" s="48">
        <f>SUM(C30:I30)</f>
        <v>0</v>
      </c>
    </row>
    <row r="41" spans="2:9" ht="13.9" x14ac:dyDescent="0.4">
      <c r="B41" s="47" t="s">
        <v>103</v>
      </c>
      <c r="C41" s="49">
        <f>COUNTA(C18,D18,E18,F18,G18,H18,I18,C26,D26,E26,F26,G26,H26,I26)</f>
        <v>0</v>
      </c>
    </row>
    <row r="42" spans="2:9" ht="13.9" x14ac:dyDescent="0.4">
      <c r="B42" s="25" t="s">
        <v>18</v>
      </c>
      <c r="C42" s="26"/>
      <c r="D42" s="26"/>
      <c r="E42" s="26"/>
      <c r="F42" s="26"/>
      <c r="G42" s="26"/>
      <c r="H42" s="26"/>
      <c r="I42" s="27"/>
    </row>
    <row r="43" spans="2:9" x14ac:dyDescent="0.35">
      <c r="B43" s="72"/>
      <c r="C43" s="73"/>
      <c r="D43" s="73"/>
      <c r="E43" s="73"/>
      <c r="F43" s="73"/>
      <c r="G43" s="73"/>
      <c r="H43" s="73"/>
      <c r="I43" s="74"/>
    </row>
    <row r="44" spans="2:9" x14ac:dyDescent="0.35">
      <c r="B44" s="75"/>
      <c r="C44" s="76"/>
      <c r="D44" s="76"/>
      <c r="E44" s="76"/>
      <c r="F44" s="76"/>
      <c r="G44" s="76"/>
      <c r="H44" s="76"/>
      <c r="I44" s="77"/>
    </row>
    <row r="45" spans="2:9" x14ac:dyDescent="0.35">
      <c r="B45" s="75"/>
      <c r="C45" s="76"/>
      <c r="D45" s="76"/>
      <c r="E45" s="76"/>
      <c r="F45" s="76"/>
      <c r="G45" s="76"/>
      <c r="H45" s="76"/>
      <c r="I45" s="77"/>
    </row>
    <row r="46" spans="2:9" x14ac:dyDescent="0.35">
      <c r="B46" s="75"/>
      <c r="C46" s="76"/>
      <c r="D46" s="76"/>
      <c r="E46" s="76"/>
      <c r="F46" s="76"/>
      <c r="G46" s="76"/>
      <c r="H46" s="76"/>
      <c r="I46" s="77"/>
    </row>
    <row r="47" spans="2:9" x14ac:dyDescent="0.35">
      <c r="B47" s="75"/>
      <c r="C47" s="76"/>
      <c r="D47" s="76"/>
      <c r="E47" s="76"/>
      <c r="F47" s="76"/>
      <c r="G47" s="76"/>
      <c r="H47" s="76"/>
      <c r="I47" s="77"/>
    </row>
    <row r="48" spans="2:9" x14ac:dyDescent="0.35">
      <c r="B48" s="78"/>
      <c r="C48" s="79"/>
      <c r="D48" s="79"/>
      <c r="E48" s="79"/>
      <c r="F48" s="79"/>
      <c r="G48" s="79"/>
      <c r="H48" s="79"/>
      <c r="I48" s="80"/>
    </row>
    <row r="50" spans="1:11" x14ac:dyDescent="0.35">
      <c r="B50" s="28"/>
    </row>
    <row r="51" spans="1:11" x14ac:dyDescent="0.35">
      <c r="B51" s="28"/>
    </row>
    <row r="52" spans="1:11" ht="13.9" x14ac:dyDescent="0.4">
      <c r="C52" s="60" t="s">
        <v>19</v>
      </c>
      <c r="D52" s="61"/>
      <c r="E52" s="61"/>
      <c r="F52" s="61"/>
      <c r="G52" s="61"/>
      <c r="H52" s="61"/>
      <c r="I52" s="62"/>
    </row>
    <row r="53" spans="1:11" ht="13.9" x14ac:dyDescent="0.4">
      <c r="C53" s="19" t="s">
        <v>20</v>
      </c>
      <c r="D53" s="19" t="s">
        <v>21</v>
      </c>
      <c r="E53" s="19" t="s">
        <v>22</v>
      </c>
      <c r="F53" s="19" t="s">
        <v>23</v>
      </c>
      <c r="G53" s="19" t="s">
        <v>24</v>
      </c>
      <c r="H53" s="19" t="s">
        <v>25</v>
      </c>
      <c r="I53" s="19" t="s">
        <v>26</v>
      </c>
    </row>
    <row r="54" spans="1:11" x14ac:dyDescent="0.35">
      <c r="C54" s="29"/>
      <c r="D54" s="30"/>
      <c r="E54" s="31"/>
      <c r="F54" s="31"/>
      <c r="G54" s="29"/>
      <c r="H54" s="29"/>
      <c r="I54" s="31"/>
    </row>
    <row r="55" spans="1:11" x14ac:dyDescent="0.35">
      <c r="C55" s="29"/>
      <c r="D55" s="30"/>
      <c r="E55" s="31"/>
      <c r="F55" s="31"/>
      <c r="G55" s="29"/>
      <c r="H55" s="29"/>
      <c r="I55" s="31"/>
    </row>
    <row r="56" spans="1:11" x14ac:dyDescent="0.35">
      <c r="C56" s="29"/>
      <c r="D56" s="31"/>
      <c r="E56" s="31"/>
      <c r="F56" s="31"/>
      <c r="G56" s="29"/>
      <c r="H56" s="29"/>
      <c r="I56" s="31"/>
    </row>
    <row r="57" spans="1:11" x14ac:dyDescent="0.35">
      <c r="C57" s="29"/>
      <c r="D57" s="31"/>
      <c r="E57" s="31"/>
      <c r="F57" s="31"/>
      <c r="G57" s="29"/>
      <c r="H57" s="29"/>
      <c r="I57" s="31"/>
    </row>
    <row r="58" spans="1:11" x14ac:dyDescent="0.35">
      <c r="C58" s="29"/>
      <c r="D58" s="31"/>
      <c r="E58" s="31"/>
      <c r="F58" s="31"/>
      <c r="G58" s="29"/>
      <c r="H58" s="29"/>
      <c r="I58" s="31"/>
    </row>
    <row r="59" spans="1:11" x14ac:dyDescent="0.35">
      <c r="B59" s="32"/>
    </row>
    <row r="60" spans="1:11" ht="15" customHeight="1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ht="15" customHeight="1" x14ac:dyDescent="0.3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ht="1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</sheetData>
  <sheetProtection selectLockedCells="1"/>
  <mergeCells count="27">
    <mergeCell ref="G11:G16"/>
    <mergeCell ref="H11:H16"/>
    <mergeCell ref="I11:I16"/>
    <mergeCell ref="B19:B24"/>
    <mergeCell ref="C19:C24"/>
    <mergeCell ref="D19:D24"/>
    <mergeCell ref="E19:E24"/>
    <mergeCell ref="F19:F24"/>
    <mergeCell ref="G19:G24"/>
    <mergeCell ref="H19:H24"/>
    <mergeCell ref="I19:I24"/>
    <mergeCell ref="B11:B16"/>
    <mergeCell ref="C11:C16"/>
    <mergeCell ref="D11:D16"/>
    <mergeCell ref="E11:E16"/>
    <mergeCell ref="F11:F16"/>
    <mergeCell ref="A60:K62"/>
    <mergeCell ref="G31:G37"/>
    <mergeCell ref="B43:I48"/>
    <mergeCell ref="H31:H37"/>
    <mergeCell ref="I31:I37"/>
    <mergeCell ref="B31:B37"/>
    <mergeCell ref="C52:I52"/>
    <mergeCell ref="C31:C37"/>
    <mergeCell ref="D31:D37"/>
    <mergeCell ref="E31:E37"/>
    <mergeCell ref="F31:F37"/>
  </mergeCells>
  <dataValidations count="7">
    <dataValidation type="list" allowBlank="1" showInputMessage="1" showErrorMessage="1" sqref="E54:E58" xr:uid="{00000000-0002-0000-0800-000000000000}">
      <formula1>LC</formula1>
    </dataValidation>
    <dataValidation type="list" allowBlank="1" showInputMessage="1" showErrorMessage="1" sqref="F54:F58" xr:uid="{00000000-0002-0000-0800-000001000000}">
      <formula1>Events</formula1>
    </dataValidation>
    <dataValidation type="list" allowBlank="1" showInputMessage="1" showErrorMessage="1" sqref="I54:I58" xr:uid="{00000000-0002-0000-0800-000002000000}">
      <formula1>Yes</formula1>
    </dataValidation>
    <dataValidation type="list" allowBlank="1" showInputMessage="1" showErrorMessage="1" sqref="H8" xr:uid="{00000000-0002-0000-0800-000003000000}">
      <formula1>Week</formula1>
    </dataValidation>
    <dataValidation type="list" allowBlank="1" showInputMessage="1" showErrorMessage="1" sqref="C17:I17 C25:I25" xr:uid="{00000000-0002-0000-0800-000004000000}">
      <formula1>$N$2:$N$16</formula1>
    </dataValidation>
    <dataValidation type="whole" allowBlank="1" showInputMessage="1" showErrorMessage="1" sqref="C18:I18 C26:I26" xr:uid="{00000000-0002-0000-0800-000005000000}">
      <formula1>0</formula1>
      <formula2>10000000000</formula2>
    </dataValidation>
    <dataValidation type="list" allowBlank="1" showInputMessage="1" showErrorMessage="1" sqref="C29:I29" xr:uid="{00000000-0002-0000-0800-000006000000}">
      <formula1>$O$3:$O$10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32</vt:i4>
      </vt:variant>
    </vt:vector>
  </HeadingPairs>
  <TitlesOfParts>
    <vt:vector size="87" baseType="lpstr">
      <vt:lpstr>WK.31.08.20</vt:lpstr>
      <vt:lpstr>WK.07.09.20</vt:lpstr>
      <vt:lpstr>WK.14.09.20</vt:lpstr>
      <vt:lpstr>WK 21.09.20</vt:lpstr>
      <vt:lpstr>WK 28.09.20</vt:lpstr>
      <vt:lpstr>WK 05.10.20</vt:lpstr>
      <vt:lpstr>WK 12.10.20</vt:lpstr>
      <vt:lpstr>WK 19.10.20</vt:lpstr>
      <vt:lpstr>WK 26.10.20</vt:lpstr>
      <vt:lpstr>WK 02.11.20</vt:lpstr>
      <vt:lpstr>WK.09.11.20</vt:lpstr>
      <vt:lpstr>WK 16.11.20</vt:lpstr>
      <vt:lpstr>WK 23.11.20</vt:lpstr>
      <vt:lpstr>WK 30.11.20</vt:lpstr>
      <vt:lpstr>WK 07.12.20</vt:lpstr>
      <vt:lpstr>WK 14.12.20</vt:lpstr>
      <vt:lpstr>WK 21.12.20</vt:lpstr>
      <vt:lpstr>WK 28.12.20</vt:lpstr>
      <vt:lpstr>WK 04.01.21</vt:lpstr>
      <vt:lpstr>WK 11.01.21</vt:lpstr>
      <vt:lpstr>WK 18.01,21</vt:lpstr>
      <vt:lpstr>WK 25.01,21</vt:lpstr>
      <vt:lpstr>WK 01.02.21</vt:lpstr>
      <vt:lpstr>WK 08.02.21</vt:lpstr>
      <vt:lpstr>WK 15.02.21</vt:lpstr>
      <vt:lpstr>WK 22.02.21</vt:lpstr>
      <vt:lpstr>WK 01.03.21</vt:lpstr>
      <vt:lpstr>WK 08.03.2021</vt:lpstr>
      <vt:lpstr>WK 15.03.21</vt:lpstr>
      <vt:lpstr>WK 22.03.21</vt:lpstr>
      <vt:lpstr>WK 29.03.21</vt:lpstr>
      <vt:lpstr>WK 05.04.21</vt:lpstr>
      <vt:lpstr>WK 12.04.21</vt:lpstr>
      <vt:lpstr>WK.19.04.21</vt:lpstr>
      <vt:lpstr>WK 26.04.21</vt:lpstr>
      <vt:lpstr>WK 03.05.21</vt:lpstr>
      <vt:lpstr>WK 10.05.21</vt:lpstr>
      <vt:lpstr>WK 17.05.21</vt:lpstr>
      <vt:lpstr>WK 24.05.21</vt:lpstr>
      <vt:lpstr>WK 31.05.21</vt:lpstr>
      <vt:lpstr>WK 07.06.21</vt:lpstr>
      <vt:lpstr>WK 14.06.21</vt:lpstr>
      <vt:lpstr>WK 21.06.21</vt:lpstr>
      <vt:lpstr>WK 28.06.21</vt:lpstr>
      <vt:lpstr>WK 05.07.21</vt:lpstr>
      <vt:lpstr>WK 12.07.21</vt:lpstr>
      <vt:lpstr>WK 19.07.21</vt:lpstr>
      <vt:lpstr>WK 26.07.21</vt:lpstr>
      <vt:lpstr>WK 02.08.21</vt:lpstr>
      <vt:lpstr>WK 09.08.21</vt:lpstr>
      <vt:lpstr>WK 16.08.21</vt:lpstr>
      <vt:lpstr>WK 23.08.21</vt:lpstr>
      <vt:lpstr>WK 30.08.21</vt:lpstr>
      <vt:lpstr>Summary</vt:lpstr>
      <vt:lpstr>Drop Down Menus </vt:lpstr>
      <vt:lpstr>Dates</vt:lpstr>
      <vt:lpstr>dates2</vt:lpstr>
      <vt:lpstr>Events</vt:lpstr>
      <vt:lpstr>Landwork</vt:lpstr>
      <vt:lpstr>LC</vt:lpstr>
      <vt:lpstr>Macro</vt:lpstr>
      <vt:lpstr>'WK 01.02.21'!Print_Area</vt:lpstr>
      <vt:lpstr>'WK 01.03.21'!Print_Area</vt:lpstr>
      <vt:lpstr>'WK 02.11.20'!Print_Area</vt:lpstr>
      <vt:lpstr>'WK 04.01.21'!Print_Area</vt:lpstr>
      <vt:lpstr>'WK 05.10.20'!Print_Area</vt:lpstr>
      <vt:lpstr>'WK 07.12.20'!Print_Area</vt:lpstr>
      <vt:lpstr>'WK 08.02.21'!Print_Area</vt:lpstr>
      <vt:lpstr>'WK 11.01.21'!Print_Area</vt:lpstr>
      <vt:lpstr>'WK 12.10.20'!Print_Area</vt:lpstr>
      <vt:lpstr>'WK 14.12.20'!Print_Area</vt:lpstr>
      <vt:lpstr>'WK 15.02.21'!Print_Area</vt:lpstr>
      <vt:lpstr>'WK 16.11.20'!Print_Area</vt:lpstr>
      <vt:lpstr>'WK 18.01,21'!Print_Area</vt:lpstr>
      <vt:lpstr>'WK 19.10.20'!Print_Area</vt:lpstr>
      <vt:lpstr>'WK 21.12.20'!Print_Area</vt:lpstr>
      <vt:lpstr>'WK 22.02.21'!Print_Area</vt:lpstr>
      <vt:lpstr>'WK 23.11.20'!Print_Area</vt:lpstr>
      <vt:lpstr>'WK 25.01,21'!Print_Area</vt:lpstr>
      <vt:lpstr>'WK 26.10.20'!Print_Area</vt:lpstr>
      <vt:lpstr>'WK 28.09.20'!Print_Area</vt:lpstr>
      <vt:lpstr>'WK 28.12.20'!Print_Area</vt:lpstr>
      <vt:lpstr>'WK 30.11.20'!Print_Area</vt:lpstr>
      <vt:lpstr>WK.09.11.20!Print_Area</vt:lpstr>
      <vt:lpstr>Week</vt:lpstr>
      <vt:lpstr>Week2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sromeckaa</dc:creator>
  <cp:keywords/>
  <dc:description/>
  <cp:lastModifiedBy>steph</cp:lastModifiedBy>
  <cp:revision/>
  <dcterms:created xsi:type="dcterms:W3CDTF">2013-08-28T09:05:31Z</dcterms:created>
  <dcterms:modified xsi:type="dcterms:W3CDTF">2020-09-27T10:33:41Z</dcterms:modified>
  <cp:category/>
  <cp:contentStatus/>
</cp:coreProperties>
</file>